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min\Documents\Документация ЦППМСП\Контроль 1\Отчеты\2023-2024\Годовой отчет 2023-2024\Годовой отчет 2023-2024\"/>
    </mc:Choice>
  </mc:AlternateContent>
  <xr:revisionPtr revIDLastSave="0" documentId="13_ncr:1_{9E1D6B08-CE44-420E-8671-86BF404E6D2F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табл.1,1" sheetId="1" r:id="rId1"/>
    <sheet name="табл.1.2" sheetId="2" r:id="rId2"/>
    <sheet name="табл.1.3" sheetId="3" r:id="rId3"/>
    <sheet name="табл.1.4" sheetId="4" r:id="rId4"/>
    <sheet name="таблица 2" sheetId="5" r:id="rId5"/>
    <sheet name="таблица 3.1" sheetId="6" r:id="rId6"/>
    <sheet name="таблица 3.2" sheetId="7" r:id="rId7"/>
    <sheet name="таблица 4" sheetId="8" r:id="rId8"/>
    <sheet name="таблица 5" sheetId="9" r:id="rId9"/>
    <sheet name="таблица 6" sheetId="10" r:id="rId10"/>
    <sheet name="таблица 7" sheetId="11" r:id="rId11"/>
  </sheets>
  <definedNames>
    <definedName name="_GoBack" localSheetId="8">#REF!</definedName>
    <definedName name="_GoBack" localSheetId="9">#REF!</definedName>
    <definedName name="_GoBack" localSheetId="10">#REF!</definedName>
  </definedNames>
  <calcPr calcId="181029"/>
</workbook>
</file>

<file path=xl/calcChain.xml><?xml version="1.0" encoding="utf-8"?>
<calcChain xmlns="http://schemas.openxmlformats.org/spreadsheetml/2006/main">
  <c r="F28" i="2" l="1"/>
  <c r="E28" i="2"/>
  <c r="D28" i="2"/>
  <c r="C28" i="2"/>
  <c r="J13" i="7"/>
  <c r="I27" i="8"/>
  <c r="I41" i="8"/>
  <c r="J35" i="6"/>
  <c r="K35" i="6"/>
  <c r="F9" i="3" l="1"/>
  <c r="H26" i="2" l="1"/>
  <c r="K26" i="2"/>
  <c r="H25" i="2"/>
  <c r="K25" i="2" s="1"/>
  <c r="H24" i="2"/>
  <c r="K24" i="2" s="1"/>
  <c r="Q26" i="6" l="1"/>
  <c r="P26" i="6"/>
  <c r="I16" i="7" l="1"/>
  <c r="H16" i="7"/>
  <c r="G16" i="7"/>
  <c r="F16" i="7"/>
  <c r="E16" i="7"/>
  <c r="D16" i="7"/>
  <c r="J16" i="7" s="1"/>
  <c r="Q25" i="6"/>
  <c r="P25" i="6"/>
  <c r="Q24" i="6"/>
  <c r="P24" i="6"/>
  <c r="Q23" i="6"/>
  <c r="P23" i="6"/>
  <c r="Q22" i="6"/>
  <c r="P22" i="6"/>
  <c r="P21" i="6" l="1"/>
  <c r="J12" i="7" l="1"/>
  <c r="J11" i="7"/>
  <c r="J10" i="7"/>
  <c r="J9" i="7"/>
  <c r="J8" i="7"/>
  <c r="J7" i="7"/>
  <c r="J6" i="7"/>
  <c r="Q20" i="6"/>
  <c r="P20" i="6"/>
  <c r="Q19" i="6"/>
  <c r="P19" i="6"/>
  <c r="Q18" i="6"/>
  <c r="P18" i="6"/>
  <c r="Q17" i="6"/>
  <c r="P17" i="6"/>
  <c r="Q16" i="6"/>
  <c r="P16" i="6"/>
  <c r="Q15" i="6"/>
  <c r="P15" i="6"/>
  <c r="R33" i="5"/>
  <c r="R29" i="5"/>
  <c r="R25" i="5"/>
  <c r="H19" i="2" l="1"/>
  <c r="K19" i="2" s="1"/>
  <c r="H16" i="2"/>
  <c r="K16" i="2" l="1"/>
  <c r="I40" i="8"/>
  <c r="I39" i="8"/>
  <c r="I37" i="8"/>
  <c r="I36" i="8"/>
  <c r="I28" i="8"/>
  <c r="I26" i="8"/>
  <c r="I25" i="8"/>
  <c r="I23" i="8"/>
  <c r="I21" i="8"/>
  <c r="I20" i="8"/>
  <c r="I19" i="8"/>
  <c r="I18" i="8"/>
  <c r="I17" i="8"/>
  <c r="I16" i="8"/>
  <c r="I15" i="8"/>
  <c r="I14" i="8"/>
  <c r="I13" i="8"/>
  <c r="I12" i="8"/>
  <c r="I10" i="8"/>
  <c r="I9" i="8"/>
  <c r="I8" i="8"/>
  <c r="I5" i="8"/>
  <c r="S41" i="10" l="1"/>
  <c r="R41" i="10"/>
  <c r="S40" i="10"/>
  <c r="R40" i="10"/>
  <c r="S39" i="10"/>
  <c r="R39" i="10"/>
  <c r="S38" i="10"/>
  <c r="R38" i="10"/>
  <c r="S37" i="10"/>
  <c r="R37" i="10"/>
  <c r="S36" i="10"/>
  <c r="R36" i="10"/>
  <c r="S35" i="10"/>
  <c r="R35" i="10"/>
  <c r="S34" i="10"/>
  <c r="R34" i="10"/>
  <c r="S33" i="10"/>
  <c r="R33" i="10"/>
  <c r="S32" i="10"/>
  <c r="R32" i="10"/>
  <c r="S31" i="10"/>
  <c r="R31" i="10"/>
  <c r="S30" i="10"/>
  <c r="R30" i="10"/>
  <c r="S29" i="10"/>
  <c r="R29" i="10"/>
  <c r="S28" i="10"/>
  <c r="R28" i="10"/>
  <c r="S27" i="10"/>
  <c r="R27" i="10"/>
  <c r="S26" i="10"/>
  <c r="R26" i="10"/>
  <c r="S25" i="10"/>
  <c r="R25" i="10"/>
  <c r="S24" i="10"/>
  <c r="R24" i="10"/>
  <c r="S23" i="10"/>
  <c r="R23" i="10"/>
  <c r="S22" i="10"/>
  <c r="R22" i="10"/>
  <c r="S21" i="10"/>
  <c r="R21" i="10"/>
  <c r="S20" i="10"/>
  <c r="R20" i="10"/>
  <c r="S19" i="10"/>
  <c r="R19" i="10"/>
  <c r="S18" i="10"/>
  <c r="R18" i="10"/>
  <c r="S17" i="10"/>
  <c r="R17" i="10"/>
  <c r="S16" i="10"/>
  <c r="R16" i="10"/>
  <c r="S15" i="10"/>
  <c r="R15" i="10"/>
  <c r="S14" i="10"/>
  <c r="R14" i="10"/>
  <c r="S13" i="10"/>
  <c r="R13" i="10"/>
  <c r="S12" i="10"/>
  <c r="R12" i="10"/>
  <c r="S11" i="10"/>
  <c r="R11" i="10"/>
  <c r="S10" i="10"/>
  <c r="R10" i="10"/>
  <c r="S9" i="10"/>
  <c r="R9" i="10"/>
  <c r="S8" i="10"/>
  <c r="R8" i="10"/>
  <c r="S7" i="10"/>
  <c r="R7" i="10"/>
  <c r="S6" i="10"/>
  <c r="R6" i="10"/>
  <c r="S5" i="10"/>
  <c r="R5" i="10"/>
  <c r="Q94" i="9"/>
  <c r="P94" i="9"/>
  <c r="P5" i="5"/>
  <c r="N5" i="5"/>
  <c r="M5" i="5"/>
  <c r="I5" i="5"/>
  <c r="D5" i="5"/>
  <c r="C5" i="5"/>
  <c r="O5" i="5"/>
  <c r="L5" i="5"/>
  <c r="K5" i="5"/>
  <c r="J5" i="5"/>
  <c r="H5" i="5"/>
  <c r="G5" i="5"/>
  <c r="F5" i="5"/>
  <c r="E5" i="5"/>
  <c r="B5" i="5"/>
  <c r="F10" i="3"/>
  <c r="N10" i="3" s="1"/>
  <c r="L9" i="3"/>
  <c r="N9" i="3" s="1"/>
  <c r="L8" i="3"/>
  <c r="F8" i="3"/>
  <c r="H31" i="2"/>
  <c r="I34" i="8"/>
  <c r="I33" i="8"/>
  <c r="I32" i="8"/>
  <c r="N8" i="3" l="1"/>
  <c r="R5" i="5"/>
  <c r="H22" i="2"/>
  <c r="K22" i="2" s="1"/>
  <c r="D8" i="1"/>
  <c r="C54" i="10"/>
  <c r="B54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S4" i="10"/>
  <c r="R4" i="10"/>
  <c r="C109" i="9"/>
  <c r="B109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S4" i="9"/>
  <c r="R4" i="9"/>
  <c r="J42" i="8"/>
  <c r="H42" i="8"/>
  <c r="G42" i="8"/>
  <c r="F42" i="8"/>
  <c r="E42" i="8"/>
  <c r="D42" i="8"/>
  <c r="I31" i="8"/>
  <c r="I30" i="8"/>
  <c r="J14" i="7"/>
  <c r="O35" i="6"/>
  <c r="N35" i="6"/>
  <c r="M35" i="6"/>
  <c r="L35" i="6"/>
  <c r="I35" i="6"/>
  <c r="H35" i="6"/>
  <c r="G35" i="6"/>
  <c r="F35" i="6"/>
  <c r="E35" i="6"/>
  <c r="D35" i="6"/>
  <c r="Q14" i="6"/>
  <c r="P14" i="6"/>
  <c r="Q13" i="6"/>
  <c r="P13" i="6"/>
  <c r="Q12" i="6"/>
  <c r="P12" i="6"/>
  <c r="Q10" i="6"/>
  <c r="P10" i="6"/>
  <c r="Q9" i="6"/>
  <c r="P9" i="6"/>
  <c r="Q8" i="6"/>
  <c r="P8" i="6"/>
  <c r="Q7" i="6"/>
  <c r="P7" i="6"/>
  <c r="Q6" i="6"/>
  <c r="P6" i="6"/>
  <c r="M12" i="4"/>
  <c r="L12" i="4"/>
  <c r="K12" i="4"/>
  <c r="J12" i="4"/>
  <c r="I12" i="4"/>
  <c r="H12" i="4"/>
  <c r="G12" i="4"/>
  <c r="F12" i="4"/>
  <c r="E12" i="4"/>
  <c r="D12" i="4"/>
  <c r="C12" i="4"/>
  <c r="B12" i="4"/>
  <c r="N11" i="4"/>
  <c r="N10" i="4"/>
  <c r="N9" i="4"/>
  <c r="N8" i="4"/>
  <c r="M11" i="3"/>
  <c r="K11" i="3"/>
  <c r="J11" i="3"/>
  <c r="I11" i="3"/>
  <c r="H11" i="3"/>
  <c r="G11" i="3"/>
  <c r="E11" i="3"/>
  <c r="D11" i="3"/>
  <c r="C11" i="3"/>
  <c r="B11" i="3"/>
  <c r="F11" i="3"/>
  <c r="J36" i="2"/>
  <c r="I36" i="2"/>
  <c r="G36" i="2"/>
  <c r="F36" i="2"/>
  <c r="E36" i="2"/>
  <c r="D36" i="2"/>
  <c r="C36" i="2"/>
  <c r="B36" i="2"/>
  <c r="H35" i="2"/>
  <c r="K35" i="2" s="1"/>
  <c r="J28" i="2"/>
  <c r="I28" i="2"/>
  <c r="G28" i="2"/>
  <c r="H27" i="2"/>
  <c r="K27" i="2" s="1"/>
  <c r="K23" i="2"/>
  <c r="H21" i="2"/>
  <c r="K21" i="2" s="1"/>
  <c r="H20" i="2"/>
  <c r="K20" i="2" s="1"/>
  <c r="H18" i="2"/>
  <c r="K18" i="2" s="1"/>
  <c r="H17" i="2"/>
  <c r="J14" i="2"/>
  <c r="I14" i="2"/>
  <c r="G14" i="2"/>
  <c r="F14" i="2"/>
  <c r="E14" i="2"/>
  <c r="D14" i="2"/>
  <c r="C14" i="2"/>
  <c r="B14" i="2"/>
  <c r="H13" i="2"/>
  <c r="K13" i="2" s="1"/>
  <c r="H12" i="2"/>
  <c r="K12" i="2" s="1"/>
  <c r="H11" i="2"/>
  <c r="K11" i="2" s="1"/>
  <c r="H10" i="2"/>
  <c r="K10" i="2" s="1"/>
  <c r="H9" i="2"/>
  <c r="K9" i="2" s="1"/>
  <c r="K17" i="2" l="1"/>
  <c r="K28" i="2" s="1"/>
  <c r="H28" i="2"/>
  <c r="C29" i="2"/>
  <c r="G29" i="2"/>
  <c r="F29" i="2"/>
  <c r="R43" i="10"/>
  <c r="P35" i="6"/>
  <c r="Q35" i="6"/>
  <c r="S43" i="10"/>
  <c r="S94" i="9"/>
  <c r="N12" i="4"/>
  <c r="L11" i="3"/>
  <c r="H36" i="2"/>
  <c r="I29" i="2"/>
  <c r="E29" i="2"/>
  <c r="J29" i="2"/>
  <c r="D29" i="2"/>
  <c r="I42" i="8"/>
  <c r="R94" i="9"/>
  <c r="K14" i="2"/>
  <c r="N11" i="3"/>
  <c r="K31" i="2"/>
  <c r="K36" i="2" s="1"/>
  <c r="H14" i="2"/>
  <c r="K29" i="2" l="1"/>
  <c r="H29" i="2"/>
</calcChain>
</file>

<file path=xl/sharedStrings.xml><?xml version="1.0" encoding="utf-8"?>
<sst xmlns="http://schemas.openxmlformats.org/spreadsheetml/2006/main" count="534" uniqueCount="344">
  <si>
    <t>Приложение к аналитическому отчету № 2</t>
  </si>
  <si>
    <t>Табл.1.1            Общее количество обращений  к специалистам ТПМПК ППМСЦ в учебном году, чел. (в соответствии отчетными документами в КО, кол-во по протоколам)</t>
  </si>
  <si>
    <t>Район</t>
  </si>
  <si>
    <t>ТПМПК</t>
  </si>
  <si>
    <t>ДОУ</t>
  </si>
  <si>
    <t>ОУ</t>
  </si>
  <si>
    <t>итого:</t>
  </si>
  <si>
    <t>Табл.1.2            Общее количество обращений  к специалистам ППМСЦ в учебном году, чел. (учитывается в чел.)</t>
  </si>
  <si>
    <t xml:space="preserve"> Диагностика (подготовлены отчеты или дано заключение. Не считать, если в рамках образовательной программы. Без ТПМПК)</t>
  </si>
  <si>
    <t>0-3 лет (ранний возраст)</t>
  </si>
  <si>
    <t>3-7 лет (дошкольный возраст)</t>
  </si>
  <si>
    <t>Нач.шк (1-4 кл.)</t>
  </si>
  <si>
    <t>Осн.шк (5-9 кл.)</t>
  </si>
  <si>
    <t>Ст.шк. (10-11 кл.)</t>
  </si>
  <si>
    <t>студенты (до 18 лет)</t>
  </si>
  <si>
    <t>Итого по детям</t>
  </si>
  <si>
    <t>Педагоги</t>
  </si>
  <si>
    <t>Родители</t>
  </si>
  <si>
    <t>Индивидуальная (Раздел)</t>
  </si>
  <si>
    <t>логопедическая</t>
  </si>
  <si>
    <t>психологическая</t>
  </si>
  <si>
    <t>социально-педагогическая</t>
  </si>
  <si>
    <t>дефектологическая</t>
  </si>
  <si>
    <t>другое</t>
  </si>
  <si>
    <t>Итого:</t>
  </si>
  <si>
    <t>групповая: (Раздел )</t>
  </si>
  <si>
    <t>подготовка к школе</t>
  </si>
  <si>
    <t>1-е классы</t>
  </si>
  <si>
    <t>5-е классы</t>
  </si>
  <si>
    <t>профориентация</t>
  </si>
  <si>
    <t>соц.педагогическая</t>
  </si>
  <si>
    <t>Всего по диагностике:</t>
  </si>
  <si>
    <t>Мониторинги (Раздел)</t>
  </si>
  <si>
    <t>социально-психологическое тестирование</t>
  </si>
  <si>
    <t>анкетирование "Безопасно ли в школе" и т.д.</t>
  </si>
  <si>
    <t>Итого мониторинги:</t>
  </si>
  <si>
    <t>Табл.1.3            Общее количество обращений  к специалистам ППМСЦ в учебном году (учитывается обращ.)</t>
  </si>
  <si>
    <t>Консультирование, в том числе дистанционно (таблица 7)</t>
  </si>
  <si>
    <t>Итого по родителям</t>
  </si>
  <si>
    <t>индивидуальное</t>
  </si>
  <si>
    <t>групповое</t>
  </si>
  <si>
    <t>постановления КДН</t>
  </si>
  <si>
    <t>Табл.1.4            Общее количество обращений  к специалистам ППМСЦ в учебном году (обращения)</t>
  </si>
  <si>
    <t>Совместная работа с ОМВД, разбор жалоб ( в отношении кого)</t>
  </si>
  <si>
    <t>участие в допросе/ следственных действиях</t>
  </si>
  <si>
    <t>участие в судах</t>
  </si>
  <si>
    <t>независимая медико-психологическая экспертиза</t>
  </si>
  <si>
    <t>жалобы/конфликтные комиссии</t>
  </si>
  <si>
    <t>Табл.2.   Причины консультаций в ППМСЦ (количество консультаций - должно совпадать с табл.1.3.)</t>
  </si>
  <si>
    <t>Причины обращений</t>
  </si>
  <si>
    <t>7.1.</t>
  </si>
  <si>
    <t xml:space="preserve"> 9.1</t>
  </si>
  <si>
    <t xml:space="preserve"> 9.2</t>
  </si>
  <si>
    <t xml:space="preserve"> 9.3</t>
  </si>
  <si>
    <t>ИТОГО</t>
  </si>
  <si>
    <t xml:space="preserve"> 1. Семейные проблемы</t>
  </si>
  <si>
    <t>2. Проблемы, связанные с употреблением ПАВ</t>
  </si>
  <si>
    <t>3. Формы зависимого поведения, не связанные с ПАВ</t>
  </si>
  <si>
    <t xml:space="preserve">4. Социальная дезадаптация </t>
  </si>
  <si>
    <t>5. Межличностные проблемы</t>
  </si>
  <si>
    <t>6. Личностные проблемы</t>
  </si>
  <si>
    <t>7. Проблемы обучения, в том числе логопедические</t>
  </si>
  <si>
    <t>7.1. из них логопедические</t>
  </si>
  <si>
    <t>8. Профориентация</t>
  </si>
  <si>
    <t xml:space="preserve">9. Кризисные ситуации, в т.ч. </t>
  </si>
  <si>
    <t>9.1. Суицид</t>
  </si>
  <si>
    <t>9.2. Жестокое обращение с детьми</t>
  </si>
  <si>
    <t xml:space="preserve">9.3.  Насилие </t>
  </si>
  <si>
    <t>10. Информационно-справочные</t>
  </si>
  <si>
    <t>11. Другое (указать причину)</t>
  </si>
  <si>
    <t>Табл. 2.1   Количество обращений  детей в ППМСЦ по причинам:</t>
  </si>
  <si>
    <t>Табл. 2.2   Количество обращений  родителей  в ППМСЦ по причинам:</t>
  </si>
  <si>
    <t>Табл. 2.3   Количество обращений  педагогов  в ППМСЦ по причинам:</t>
  </si>
  <si>
    <t>Кодификатор по причинам обращения:</t>
  </si>
  <si>
    <t>Табл.3.1        Охват детей коррекционными программами (только по учебным программам с итоговой или промежуточной аттестацией ребенка)</t>
  </si>
  <si>
    <t xml:space="preserve">Табл. 3.1 Охват детей дополнительными общеобразовательными общеразвивающими программами (в соответствии с приказами на зачисление) </t>
  </si>
  <si>
    <t>Охват детей                Групповая работа</t>
  </si>
  <si>
    <t>Всего:</t>
  </si>
  <si>
    <t>0-3 лет</t>
  </si>
  <si>
    <t>Начал. шк.</t>
  </si>
  <si>
    <t>Основ. шк. (5-9 кл.)</t>
  </si>
  <si>
    <t>Стар. шк. (10-11 кл.)</t>
  </si>
  <si>
    <t>Студенты до 18 лет</t>
  </si>
  <si>
    <t>Наименование программ</t>
  </si>
  <si>
    <t>групп</t>
  </si>
  <si>
    <t>чел.</t>
  </si>
  <si>
    <t>ИТОГО:</t>
  </si>
  <si>
    <t>Табл. 3.2. Охват детей индивидуальной работой</t>
  </si>
  <si>
    <t xml:space="preserve">Охват детей                    Индивидуальная работа </t>
  </si>
  <si>
    <t>Нач. шк.</t>
  </si>
  <si>
    <t>Осн. шк. (5-9 кл.)</t>
  </si>
  <si>
    <t>студенты до 18 -лет</t>
  </si>
  <si>
    <t>Табл. 4 Охват детей другими видами деятельности, не входящими в таблицу 3, в том числе массовыми мероприятиями</t>
  </si>
  <si>
    <t>(указать виды деятельности, в том числе районные, межшкольные, школьные, дошкольные массовые мероприятия (по направлениям):</t>
  </si>
  <si>
    <t>Основ. шк.</t>
  </si>
  <si>
    <t>Старшая шк.</t>
  </si>
  <si>
    <t>Студенты до 18-и лет</t>
  </si>
  <si>
    <t xml:space="preserve">Всего           детей </t>
  </si>
  <si>
    <t>Всего мероприятий</t>
  </si>
  <si>
    <t>Раздел: мероприятия, направленные на формирование законопослушного поведения и профилактику правонарушений и преступлений</t>
  </si>
  <si>
    <t>Раздел: мероприятия, направленные на антитеррористическое просвещение несовершеннолетних (межэтнических и межкультурных конфликтов, искоренение проявлений ксенофобии, мигрантофобии, расизма)</t>
  </si>
  <si>
    <t>Раздел: мероприятия, направленные на формирование ЗОЖ и профилактику потребления ПАВ</t>
  </si>
  <si>
    <t>Раздел: мероприятия, направленные на профилактику жестокого обращения, соблюдение прав ребенка, предупреждения латентной преступности среди несовершеннолетних</t>
  </si>
  <si>
    <t>Раздел: мероприятия, направленные на профилактику суицида</t>
  </si>
  <si>
    <t>Раздел: мероприятия, направленные на профориентационную работу</t>
  </si>
  <si>
    <t xml:space="preserve">Раздел: мероприятия по развитию служб медиации </t>
  </si>
  <si>
    <t>Раздел: мероприятия другие (указать)</t>
  </si>
  <si>
    <t>Табл. 5   Работа с педагогами</t>
  </si>
  <si>
    <t xml:space="preserve"> мероприятия, направленные на формирование законопослушного поведения и профилактику правонарушений и преступлений</t>
  </si>
  <si>
    <t>мероприятия, направленные на антитеррористическое просвещение несовершеннолетних (межэтнических и межкультурных конфликтов, искоренение проявлений ксенофобии, мигрантофобии, расизма)</t>
  </si>
  <si>
    <t>мероприятия, направленные на формирование ЗОЖ и профилактику потребления ПАВ</t>
  </si>
  <si>
    <t>мероприятия, направленные на профилактику жестокого обращения, соблюдение прав ребенка, предупреждения латентной преступности среди несовершеннолетних</t>
  </si>
  <si>
    <t>мероприятия, направленные на профилактику суицида</t>
  </si>
  <si>
    <t>мероприятия, направленные на профориентационную работу</t>
  </si>
  <si>
    <t xml:space="preserve">мероприятия по развитию служб медиации </t>
  </si>
  <si>
    <t xml:space="preserve"> мероприятия другие (указать)</t>
  </si>
  <si>
    <t>кол-во встреч</t>
  </si>
  <si>
    <t>кол-во участников</t>
  </si>
  <si>
    <t>Итого</t>
  </si>
  <si>
    <t>Табл. 5.1   Работа с педагогами - РМО</t>
  </si>
  <si>
    <t>РМО</t>
  </si>
  <si>
    <t>кол-во РМО</t>
  </si>
  <si>
    <t>учителей-логопедов</t>
  </si>
  <si>
    <t>социальных педагогов</t>
  </si>
  <si>
    <t>учителей-дефектологов</t>
  </si>
  <si>
    <t>руководителей служб школьной медиации</t>
  </si>
  <si>
    <t>Формы работы: родсобр, круглые столы и другие</t>
  </si>
  <si>
    <t>Табл. 6.1   Работа с родителями - клубы</t>
  </si>
  <si>
    <t>Клубы</t>
  </si>
  <si>
    <t>кол-во клубов</t>
  </si>
  <si>
    <t>Табл. 7   Работа в условиях дистанционного режима</t>
  </si>
  <si>
    <t>Кол-во дистанционных консультаций (кол-во обращений/чел.)</t>
  </si>
  <si>
    <t>Он-лайн занятия (кол-во занятий/чел.)</t>
  </si>
  <si>
    <t>Кол-во организованных удаленных занятий (кол-во занятий/чел.)</t>
  </si>
  <si>
    <t>дети</t>
  </si>
  <si>
    <t>родители</t>
  </si>
  <si>
    <t>педагоги</t>
  </si>
  <si>
    <t>кол-во обращений</t>
  </si>
  <si>
    <t>кол-во человек</t>
  </si>
  <si>
    <t>кол-во занятий</t>
  </si>
  <si>
    <t xml:space="preserve">«Коррекция фонетико-фонематических нарушений у детей 
старшего дошкольного возраста 6-7 лет»
</t>
  </si>
  <si>
    <t>«Предупреждение дисграфии у учащихся 1-ых классов»</t>
  </si>
  <si>
    <t xml:space="preserve">«Лесенка речевого развития» </t>
  </si>
  <si>
    <t>"Коррекция дизорфографии у учащихся 5 классов"</t>
  </si>
  <si>
    <t xml:space="preserve">Калининский район                   </t>
  </si>
  <si>
    <t>Индивидуально-консультативные занятия учителя-логопеда</t>
  </si>
  <si>
    <t>"Коррекционно-развивающий потенциал логоритмических приемов в работе над фонетико- фонематической стороной речи дошкольников и младших школьников"</t>
  </si>
  <si>
    <t>"Активизация речи детей с применением современных  интерактивных технологий и классических методик"</t>
  </si>
  <si>
    <t>"Использование логопедической ритмики в коррекции речевых нарушений у детей дошкольного и младшего школьного возраста"</t>
  </si>
  <si>
    <t>"Технологии работы с лицами, имеющими речевые нарушения"</t>
  </si>
  <si>
    <t>"Трудности при овладении чтением и письмом младших школьников и пути их преодоления"</t>
  </si>
  <si>
    <t>"Формирование пространственных представлений у детей дошкольного и младшего школьного возраста с целью профилактики дисграфии и дислексии"</t>
  </si>
  <si>
    <t>"Современные подходы в коррекции речевых нарушений у дошкольников и младших школьников с отклонениями в речевом развитии"</t>
  </si>
  <si>
    <t>Индивидуальная работа с обучающимися, находящимися в социально-опасном положении (СОП) в рамках плана работы и межведомственного взаимподействия</t>
  </si>
  <si>
    <t>Семинар для молодых специалистов</t>
  </si>
  <si>
    <t>Профориентационная групповая диагностика и консультирование учащихся 9-х классов</t>
  </si>
  <si>
    <t>Районный конкурс компьютерных презентаций профориентационной направленности «Моя будущая профессия»</t>
  </si>
  <si>
    <t>Районный конкурс рисунков и фотографий «Профессии моей семьи» для учащихся 5-11-х классов</t>
  </si>
  <si>
    <t xml:space="preserve">Районная олимпиада по профориентации «Мы выбираем путь» для учащихся 8-9 классов </t>
  </si>
  <si>
    <t>Интерактивная профориентационная игра "Лабиринт профессий"</t>
  </si>
  <si>
    <t>4-е классы</t>
  </si>
  <si>
    <t>мониторинг трудоустройстава выпускников 9-х,  11-х классов общеобразовательных учреждений Калининского района</t>
  </si>
  <si>
    <t>мониторинг реализации плана по развитию психологической службы в системе общего, дополнительного и среднего профессионального образования Санкт-Петербурга</t>
  </si>
  <si>
    <t>мониторинг системы профориентационной работы</t>
  </si>
  <si>
    <t>Круглый стол. «Поколенческие особенности и роль психолога в школе». Выступление в студии РБК «Тайные агенты» и их методы. Как меняется работа школьных психологов.</t>
  </si>
  <si>
    <t xml:space="preserve">Семинар «Технологии работы с лицами, имеющими речевые нарушения» </t>
  </si>
  <si>
    <t>Семинар в ЦПСиД по профилактике суицидального поведения</t>
  </si>
  <si>
    <t>Информационно-просветительский семинар для родителей АППО «Здоровый ребенок-здоровое будущее»</t>
  </si>
  <si>
    <t>Опыт Калининского района Санкт-Петербурга в части реализации методики раннего выявления асоциального поведения детей и подростков, а также организация работы с учащимися, состоящими на ВШК</t>
  </si>
  <si>
    <t>Круглый стол по презентации опыта работы педагогов-психологов по профилактике суицидального поведения несовершеннолетних. Опыт Калининского района по профилактике суицидального поведения</t>
  </si>
  <si>
    <t xml:space="preserve">Семинар «Профилактика насилия в образовательных учреждениях Санкт-Петербурга», выступление на тему «Профилактика буллинга в сотрудничестве школы и Центра»  </t>
  </si>
  <si>
    <t>Семинар «Трудности при овладении чтением и письмом младших школьников и пути их преодоления»</t>
  </si>
  <si>
    <t>Семинар «Современные подходы в коррекции речевых нарушений у дошкольников и младших школьников с отклонениями в речевом развитии» (ГБУ  ЦППМСП Московского района)</t>
  </si>
  <si>
    <t xml:space="preserve">Выступление на городском семинаре «Гигиенические основы сохранения и укрепления здоровья учащихся при обучении в цифровой образовательной среде» </t>
  </si>
  <si>
    <t>Программа  городского семинара в рамках работы «школы молодого логопеда»</t>
  </si>
  <si>
    <t>«Методы и приемы коррекционной работы в детском саду, с детьми, имеющими нарушение речи»</t>
  </si>
  <si>
    <t xml:space="preserve">Выступление на совещании ответственных за профилактику в городе, СПбАППО </t>
  </si>
  <si>
    <t>Семинар «Результаты социально-психологического тестирования 2023 года, алгоритм работы с группой риска. Алгоритм действий по выявлению и профилактике суицидального поведения несовершеннолетних</t>
  </si>
  <si>
    <t xml:space="preserve">Представительство ГМО руководителей служб школьной медиации </t>
  </si>
  <si>
    <t>Выступление на Коллегии администрации Калининского района Санкт-Петербурга «Перспективы профориентационной работы с учащимися Калининского района» (19.10.2023)</t>
  </si>
  <si>
    <t>Выступление на межведомственном совещании руководителей правоохранительных органов Калининского района Санкт-Петербурга по вопросу «Эффективности работы правоохранительных и контролирующих органов района по профилактике суицидального поведения несовершеннолетних».  Внедрение алгоритма действий по выявлению и профилактике суицидального поведения несовершеннолетних</t>
  </si>
  <si>
    <t>РМО «Использование логопедической ритмики в коррекции речевых нарушений у детей дошкольного и младшего школьного возраста»</t>
  </si>
  <si>
    <t xml:space="preserve"> Семинар-совещание Проведение социально-психологического тестирование в районе</t>
  </si>
  <si>
    <t>РМО педагогов-психологов «Организация работы и задачи РМО педагогов-психологов ОУ района на 2023-2024 уч.г.»</t>
  </si>
  <si>
    <t>Семинар с педагогами по профилактике суицидального поведения в 119 школе</t>
  </si>
  <si>
    <t>Семинар-практикум по профилактики различных форм девиаций и раннее выявление</t>
  </si>
  <si>
    <t>Семинар «Организация работы психолого-педагогического консилиума в школе. Взаимодействие с ТПМПК»</t>
  </si>
  <si>
    <t>Проведение занятий на курсах повышения квалификации «Создание психологически благоприятной образовательной среды. Профилактика эмоционального неблагополучия несовершеннолетних»</t>
  </si>
  <si>
    <t>«Школа молодого логопеда» Семинар-практикум « Обучение и воспитание детей, имеющих сенсорные нарушения в компенсирующих ДОУ»</t>
  </si>
  <si>
    <t>Районный практико-ориентированный семинар «Особенности психолого-педагогического сопровождения образовательного процесса обучающихся с ОВЗ умственной отсталостью (интеллектуальными нарушениями) в ОУ»</t>
  </si>
  <si>
    <r>
      <t>«Школа молодого логопеда» Открытые занятия для молодых специалистов и студентов ФГБОУ СПбГПМУ  «</t>
    </r>
    <r>
      <rPr>
        <sz val="10"/>
        <rFont val="Calibri"/>
        <family val="2"/>
        <charset val="204"/>
      </rPr>
      <t>Развитие фонематических процессов и связной речи у дошкольников старшего возраста».</t>
    </r>
  </si>
  <si>
    <t>Районный семинар в формате круглого стола «Психолого-педагогическое сопровождение обучающихся, состоящих на учете в ОДН и ВШК» (в рамках РМО педагогов-психологов)</t>
  </si>
  <si>
    <t xml:space="preserve">Рабочее совещание по интерпретации СПТ </t>
  </si>
  <si>
    <t xml:space="preserve">РМО руководителей служб школьной медиации Калининского района </t>
  </si>
  <si>
    <t>РМО социальных педагогов (для специалистов со стажем работы менее 3 лет) Документооборот социального педагога в ОУ</t>
  </si>
  <si>
    <t>РМО социальных педагогов «Взаимодействие семьи и школы в вопросах профилактики правонарушений несовершеннолетних»</t>
  </si>
  <si>
    <t xml:space="preserve">Выступление на педагогическом совете «Уровень готовности первых классов к обучению в школе» </t>
  </si>
  <si>
    <t xml:space="preserve">Выступление на МО классных руководителей «Профилактика суицидального поведения среди подростков» </t>
  </si>
  <si>
    <t xml:space="preserve">Выступление на педагогическом совете «Уровень адаптации пятиклассников» </t>
  </si>
  <si>
    <t>МО «Комплектование логопедических пунктов. Оформление документации»</t>
  </si>
  <si>
    <t>МО "Разработка методического материала по коррекции письменных нарушений у учащихся 3-4 классов."</t>
  </si>
  <si>
    <t xml:space="preserve">Практика студентов СПбГУ «рассказ о работе Центра» </t>
  </si>
  <si>
    <t xml:space="preserve">Беседа с педагогическим коллективом ГБОУ СОШ № 514 Калининского района по теме «Профилактика суицидального поведения в образовательной среде» </t>
  </si>
  <si>
    <t>Межрегиональная научно-практическая конференция «Психологическая служба: стратегии антикризисного реагирования</t>
  </si>
  <si>
    <t>Проведение мастер-класса: «Интерактивные инструменты оценки суицидального риска обучающихся: опыт сопровождения педагогов» в рамках ПМОФ-24</t>
  </si>
  <si>
    <t>Проведение мастер-класса: «Интерактивные инструменты оценки суицидального риска обучающихся: опыт сопровождения педагогов» в рамках городской конференции «Актуальные вопросы организации психолого-педагогического сопровождения в контексте обновленных ФГОС»</t>
  </si>
  <si>
    <t>Форум «Развитие института традиционной семьи»</t>
  </si>
  <si>
    <t>Информационно-Консультативный Центр по проблемам зависимого поведения Каритас. Работа с подростками с зависимым поведением</t>
  </si>
  <si>
    <t>Конференция по суицидальному риску</t>
  </si>
  <si>
    <t>Семинар АНК Совершенствование межведомственного взаимодействия в рамках реализации механизма раннего выявления потребления наркотических средств и психотропных веществ</t>
  </si>
  <si>
    <t>Круглый стол по обмену опытом  антинаркотической деятельности среди несовершеннолетних со специалистами в области  профилактики наркомании</t>
  </si>
  <si>
    <t>Районный семинар-совещание «Профилактика и предупреждение суицидального поведения несовершеннолетних»</t>
  </si>
  <si>
    <t>Районные семинар «Профилактика и предупреждение деструктивного поведения несовершеннолетних»</t>
  </si>
  <si>
    <t>Цикл семинаров по внедрению алгоритма действий при обнаружении риска суицидального поведения у обучающихся</t>
  </si>
  <si>
    <t>Районное методическое объединение социальных педагогов</t>
  </si>
  <si>
    <t>РМО руководителей служб школьной медиации Калининского района на базе ЦППМСП</t>
  </si>
  <si>
    <t>Семинар для социальных педагогов, педагогов-психологов и ответственных за профориентацию в школе «Межведомственное взаимодействие и социальное партнерство с учреждениями СПО в профориентационной работе» (на базе педагогического колледжа им. Некрасова)</t>
  </si>
  <si>
    <t>Семинар-практикум «Дыхательные практики как профилактика профессионального выгорания»</t>
  </si>
  <si>
    <t>Методический семинар  «Использование информационно-коммуникативных технологий (ИКТ) в деятельности педагога-психолога»</t>
  </si>
  <si>
    <t>«Активизация речи детей с применением современных  интерактивных технологий и классических методик»</t>
  </si>
  <si>
    <t>Районное совещание по СРП</t>
  </si>
  <si>
    <t>Рабочее совещание служб ранней помощи, расположенных на территории Калининского района СПб</t>
  </si>
  <si>
    <t>РМО «Коррекционно-развивающий потенциал логоритмических приемов в работе над фонетико- фонематической стороной речи дошкольников и младших школьников»</t>
  </si>
  <si>
    <t>РМО школьных и дошкольных учителей- логопедов на базе ГБДОУ №11</t>
  </si>
  <si>
    <t xml:space="preserve">Семинар «Формирование пространственных представлений у детей дошкольного и младшего школьного возраста с целью профилактики дисграфии и дислексии» </t>
  </si>
  <si>
    <t>Проведение семинара «Профилактика суицидального поведения»</t>
  </si>
  <si>
    <t>Педсовет «Процесс переживания горя, помощь себя, помощь ученикам»</t>
  </si>
  <si>
    <t>Педсовет «Профилактика суицидального поведения у подростков»</t>
  </si>
  <si>
    <t>Выступление на пед. совете по вопросу адаптации первоклассников</t>
  </si>
  <si>
    <t>Выступление на пед. совете на тему профилактика деструктивного поведения среди несовершеннолетних, суицидальное поведение подростков</t>
  </si>
  <si>
    <t>Выступление на МО классных руководителей с темой «Профилактика буллинга»</t>
  </si>
  <si>
    <t>МО школьных и дошкольных учителей-логопедов ГБУ ЦППМСП Калининского района «Комплектование летних логопунктов.»</t>
  </si>
  <si>
    <t>МО «Комплектование коррекционных групп на 2024-2025 уч.год. Сдача отчетной документации за 2023-2024г.»</t>
  </si>
  <si>
    <t xml:space="preserve">Районный семинар для педагогов по теме: «Соблюдение профессиональных границ в диалогах с родителями» </t>
  </si>
  <si>
    <t>Вебинар для педагогов по теме: «Взаимодействие педагогов ГБДОУ с родителями воспитанников с ОВЗ: сотрудничество и поддержка»</t>
  </si>
  <si>
    <t>Семинар для педагогов по теме: «Аспекты психолого-педагогического сопровождения педагогически сложных детей в ДОУ»</t>
  </si>
  <si>
    <t>Семинар для воспитателей ГБДОУ Калининского района по теме: «Активизация речи детей с применением современных технологий и классических методик» (Выступление по теме: «Активизация речи детей раннего и младшего дошкольного возраста»)</t>
  </si>
  <si>
    <t>АППО городское родительское собрание онлайн. Опыт Калининского района по сопровождению детей с ОВЗ и детей, испытывающих трудности в обучении.</t>
  </si>
  <si>
    <t>Родительское собрание по профилактике суицидального поведения 119 школа</t>
  </si>
  <si>
    <t xml:space="preserve">Родительское собрание в 692 </t>
  </si>
  <si>
    <t>Заседания расширенного Совета профилактики правонарушений</t>
  </si>
  <si>
    <t>Выступление на родительском собрании «Обучение в 1 классе, диагностика готовности и адаптации»</t>
  </si>
  <si>
    <t xml:space="preserve">Выступление на дне открытых дверей «Готовность к школе» </t>
  </si>
  <si>
    <t xml:space="preserve">Выступление на родительском собрании «Обучение в 5 классе, диагностика адаптации» </t>
  </si>
  <si>
    <t>Родительское собрание «Первый год в детском саду. Помощь в адаптации детей раннего</t>
  </si>
  <si>
    <t>Новогоднее интерактивное семейно- ориентированное мероприятие коррекционно -развивающей направленности "Новый год в кругу друзей"</t>
  </si>
  <si>
    <t>АППО семинар для родителей в дистанционном формате «Обеспечение безопасности ребенка в образовательном пространстве семьи, детского сада и школы» Выступление «Профилактика и предупреждение суицидального поведения несовершеннолетних: советы родителям»</t>
  </si>
  <si>
    <t>АППО семинар для родителей в дистанционном формате «Партнерство семьи и школы для оказания поддержки ребенку в учебной деятельности». Выступление «Советы психолога по преодолению школьных проблем учащихся»</t>
  </si>
  <si>
    <t>Видеоинтервью на сайте Комитета по образованию для родителей будущих первоклассников «Советы родителям: как выбрать школу ребенку»</t>
  </si>
  <si>
    <t>Проведени районного родительского собрания в дистанционном формате «Профилактика суицидального поведения несовершеннолетних»</t>
  </si>
  <si>
    <t>Родительское собрание «Профилактика суицидального поведения у подростков»</t>
  </si>
  <si>
    <t>Выступление на родительском собрании на тему профилактика деструктивного поведения среди несовершеннолетних, суицидальное поведение подростков</t>
  </si>
  <si>
    <t>Онлайн родительское собрание «Профилактика аутоагрессивного поведения несовершеннолетних», Кванториум</t>
  </si>
  <si>
    <t>Выступление в рамках родительского собрания: «Интернет-угрозы современных подростков. Профилактика экстремизма», СОШ 28</t>
  </si>
  <si>
    <t>Выход на родительское собрание в школу-интернат №9</t>
  </si>
  <si>
    <t xml:space="preserve">Выпускной праздник с интерактивной программой «Мы - туристы» и кукольным спектаклем «Лесные приключения друзей», направленный на экологическое и духовно-нравственное воспитание, формирование здорового образа жизни                                     </t>
  </si>
  <si>
    <t>«Тренинг психологической разгрузки для многодетных мам» в рамках программы «Мама в фокусе»</t>
  </si>
  <si>
    <r>
      <t>Интерактивные семейно-ориентированные мероприятия коррекционно-развивающей направленности</t>
    </r>
    <r>
      <rPr>
        <b/>
        <sz val="10"/>
        <rFont val="Times New Roman"/>
        <family val="1"/>
        <charset val="204"/>
      </rPr>
      <t xml:space="preserve"> «</t>
    </r>
    <r>
      <rPr>
        <sz val="10"/>
        <rFont val="Times New Roman"/>
        <family val="1"/>
        <charset val="204"/>
      </rPr>
      <t>Масленица»</t>
    </r>
    <r>
      <rPr>
        <b/>
        <sz val="10"/>
        <rFont val="Times New Roman"/>
        <family val="1"/>
        <charset val="204"/>
      </rPr>
      <t xml:space="preserve"> </t>
    </r>
  </si>
  <si>
    <t>Калининский район</t>
  </si>
  <si>
    <t>Родительское собрание в ГБОУ СОШ № 136. Разрешение конфликтных ситуаций в классе. Особенности возраста</t>
  </si>
  <si>
    <t>Собрание родительского клуба ГБОУ СОШ № 156 «Общее дело» Профилактика рискованного поведения у подростков, в том числе суицида.</t>
  </si>
  <si>
    <t>Родительское собрание «Организация образовательного процесса в СРП ГБУ ЦППМСП»</t>
  </si>
  <si>
    <t>Мероприятия коррекционно - развивающей направленности «Осенние посиделки» - для детей 4-6 лет – 2 мероприятия</t>
  </si>
  <si>
    <t xml:space="preserve">Интерактивное семейно - ориентированное мероприятие коррекционно - развивающей направленности </t>
  </si>
  <si>
    <t>Мероприятия коррекционно - развивающей направленности «По следам осени» - для детей 2-4 лет – 3 мероприятия</t>
  </si>
  <si>
    <t>Выступление в рамках родительского собрания по факту завершенного суицида: «Помощь подросткам, столкнувшимся с утратой сверстника», ГБОУ СОШ 184</t>
  </si>
  <si>
    <t>Родительское собрание ГБОУ лицей № 126. Особенности подросткового возраста</t>
  </si>
  <si>
    <t>Родительское собрание ГБОУ СОШ №  121. Взаимодействие учителя и родителей. Климат в классе</t>
  </si>
  <si>
    <t xml:space="preserve">Коррекционно-развивающие занятия с детьми 3-4 лет с 
ограниченными возможностями здоровья с задержкой 
психического развития </t>
  </si>
  <si>
    <t xml:space="preserve">Коррекционно-развивающие занятия с детьми 5-6 лет с 
ограниченными возможностями здоровья с задержкой 
психического развития </t>
  </si>
  <si>
    <t>Профилактическая программа "Твои права и обязанности"</t>
  </si>
  <si>
    <t>Интерактиыная игра"Квест по законности и ответственному поведению"</t>
  </si>
  <si>
    <t>Профилактичская программа "Ответственное поведение"</t>
  </si>
  <si>
    <t>Интерактиывная игра "Квест: приключение спасателей"</t>
  </si>
  <si>
    <t>Дискуссионный клуб</t>
  </si>
  <si>
    <t>Классный час "Безопасность в интернете"</t>
  </si>
  <si>
    <t>Профилактическая программа "Бесконфликтное общение"</t>
  </si>
  <si>
    <t>Станционная игра "Про здоровье"</t>
  </si>
  <si>
    <t>Интерактивная беседа "Профилактика использвания вэйпов"</t>
  </si>
  <si>
    <t>Профилактическая программа "Здоровая молодежь"</t>
  </si>
  <si>
    <t>Интерактивная игра "Шаг навстречу"</t>
  </si>
  <si>
    <t>Интерактивная игра "Маршрут безопасности"</t>
  </si>
  <si>
    <t>Конкурс видеороликов "Социальная реклама"</t>
  </si>
  <si>
    <t>Конкурс творческих работ "Поэзия успеха"</t>
  </si>
  <si>
    <t>Классный час "Профилактика курения"</t>
  </si>
  <si>
    <t>Акция "На крючке"</t>
  </si>
  <si>
    <t>Акция "Ясная голова сегодня - успех завтра"</t>
  </si>
  <si>
    <t>Дискуссия "Современные представления о здоровом образе жизни"</t>
  </si>
  <si>
    <t>Интерактивное занятие "Профилактика буллинга"</t>
  </si>
  <si>
    <t>Интерактивное занятие "Бесконфликтное общение"</t>
  </si>
  <si>
    <t>Профилактическая программа "Сопротивление насилию"</t>
  </si>
  <si>
    <t>Мини-тренинг "Мое здоровье"</t>
  </si>
  <si>
    <t>Классный час "Никогда не сдавайся"</t>
  </si>
  <si>
    <t xml:space="preserve">Конкурс Фотографий "Я так вижу" </t>
  </si>
  <si>
    <t>Программа "Я и мой внутренний мир"</t>
  </si>
  <si>
    <t>Программа "Подушка безопасности"</t>
  </si>
  <si>
    <t>Классный час "Учимся жить дружно"</t>
  </si>
  <si>
    <t>Программа обучения учащихся ОУ "Медиаторы-ровесники"</t>
  </si>
  <si>
    <t>Классный час "ВИЧ/СПИД"</t>
  </si>
  <si>
    <t>Программа "Старший младшему"</t>
  </si>
  <si>
    <t>Квест "Ключ к здоровому будущему" (профилактика правонарушений, на формирование ЗОЖ и профилактику потребления ПАВ, профилактику жестокого обращения, профилактику суицида)</t>
  </si>
  <si>
    <t>Родительское собрание на тему "О зависимом поведении педагогам и родителям детей разных возрастов"</t>
  </si>
  <si>
    <t>диагностическое наблюдение детей в ДОУ по заявкам ДОУ</t>
  </si>
  <si>
    <t xml:space="preserve">                                  </t>
  </si>
  <si>
    <t>Музыкальная полянка</t>
  </si>
  <si>
    <t>Веселые нотки</t>
  </si>
  <si>
    <t>Я умею! Я могу! (часть 1)</t>
  </si>
  <si>
    <t>Я умею! Я могу! (часть 2)</t>
  </si>
  <si>
    <t>Игротренинг "В мире животных"</t>
  </si>
  <si>
    <t>Играем вместе</t>
  </si>
  <si>
    <t xml:space="preserve">Музыкальная полянка </t>
  </si>
  <si>
    <t>Мир вокруг нас</t>
  </si>
  <si>
    <t>Я и мой ребенок</t>
  </si>
  <si>
    <t>Конференция в ГБОУ СОШ № 96 «Вариативные направления работы с детьми группы риска»</t>
  </si>
  <si>
    <t>"Школа молодого логопед" семинар-практикум «Разработка рекомендаций по  созданию условий обучения для детей с особыми образовательными потребностями на ТПМПК»</t>
  </si>
  <si>
    <t>Родительское собрание (онлайн Кванториум) Профилактика деструктивного   поведения</t>
  </si>
  <si>
    <t xml:space="preserve">Выступление на родительском собрании в ГБОУ СОШ №72 по теме «Профилактика негативных явлений» </t>
  </si>
  <si>
    <t xml:space="preserve">Родительское собрание на тему: «Профилактика аутоагрессивного поведения» </t>
  </si>
  <si>
    <t xml:space="preserve">Участие в открытом занятии ШСМ ГБОУ Гимназии  №586 Василеостровского района </t>
  </si>
  <si>
    <t>Выходы в ГБДОУ района по заявкам администраций ДОУ</t>
  </si>
  <si>
    <t>Коррекция эмоциональной сферы у детей 5-7 лет</t>
  </si>
  <si>
    <t>Учимся быть успешными</t>
  </si>
  <si>
    <t>Я - успешен!</t>
  </si>
  <si>
    <t>Психолого-педагогическое сопровождение класса Мы - команда</t>
  </si>
  <si>
    <t>Индивидуально-консультативные занятия педагога-психолога</t>
  </si>
  <si>
    <t>Деловая игра "Как помочь ребенку в состояни депрессии"</t>
  </si>
  <si>
    <t>"Мастерская коррекции и развития"</t>
  </si>
  <si>
    <t>Трудности взросления</t>
  </si>
  <si>
    <t>социометрия</t>
  </si>
  <si>
    <t>диагностика причины школьной неуспеваемости</t>
  </si>
  <si>
    <t>диагностика "Жизненные ценности" Рокич</t>
  </si>
  <si>
    <t xml:space="preserve">Профилактические мероприятия в летних городских лагерях Калининского района Санкт-Петербурга и в загородном летнем лагере </t>
  </si>
  <si>
    <t>Табл. 6   Работа с родителями</t>
  </si>
  <si>
    <t>Психолого-педагогическое занятие «Помощь в переживании трагического события в школе»</t>
  </si>
  <si>
    <t xml:space="preserve">11. Другое (указать причину): Консультирование по профессиональным вопросам педагогов; по вопросам развития и воспитания детей; проблемы поведения детей; мотивация </t>
  </si>
  <si>
    <t>педагогов-психологов ОУ</t>
  </si>
  <si>
    <t>педагогов-психологов ДОУ</t>
  </si>
  <si>
    <t>старших учителей-логопедов района</t>
  </si>
  <si>
    <t>расширенный Совет по профилактике района</t>
  </si>
  <si>
    <t>"Коррекция дисграфии у учащихся 3-их классов"</t>
  </si>
  <si>
    <t>"Коррекция дизорфографии у учащихся 4-ых классов "</t>
  </si>
  <si>
    <t>"Коррекция дисграфии у учащихся 2-ых классов"</t>
  </si>
  <si>
    <t>Выступление на Координационном совете в ИМЦ "Система работы по первичной профилактике суицидального поведения"</t>
  </si>
  <si>
    <r>
      <t>Районный семинар для заместителей директора по воспитательной работе «</t>
    </r>
    <r>
      <rPr>
        <sz val="10"/>
        <color indexed="8"/>
        <rFont val="Times New Roman"/>
        <family val="1"/>
        <charset val="204"/>
      </rPr>
      <t>Играя, учимся вместе</t>
    </r>
    <r>
      <rPr>
        <sz val="10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</si>
</sst>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color rgb="FF000000"/>
      <name val="Calibri"/>
      <scheme val="minor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mo"/>
    </font>
    <font>
      <sz val="8"/>
      <name val="Times New Roman"/>
      <family val="1"/>
      <charset val="204"/>
    </font>
    <font>
      <u/>
      <sz val="10"/>
      <name val="Arimo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mo"/>
    </font>
    <font>
      <sz val="8"/>
      <name val="Arimo"/>
    </font>
    <font>
      <b/>
      <i/>
      <sz val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Arimo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mo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mo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23252C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Arim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0" fontId="9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24" fillId="0" borderId="0" xfId="0" applyFont="1"/>
    <xf numFmtId="0" fontId="8" fillId="0" borderId="15" xfId="0" applyFont="1" applyBorder="1"/>
    <xf numFmtId="0" fontId="8" fillId="0" borderId="27" xfId="0" applyFont="1" applyBorder="1"/>
    <xf numFmtId="0" fontId="28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/>
    </xf>
    <xf numFmtId="0" fontId="3" fillId="0" borderId="22" xfId="0" applyFont="1" applyBorder="1"/>
    <xf numFmtId="0" fontId="30" fillId="0" borderId="3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34" xfId="0" applyBorder="1"/>
    <xf numFmtId="0" fontId="1" fillId="0" borderId="33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5" fillId="0" borderId="33" xfId="0" applyFont="1" applyBorder="1"/>
    <xf numFmtId="0" fontId="8" fillId="0" borderId="33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35" fillId="0" borderId="34" xfId="0" applyFont="1" applyBorder="1" applyAlignment="1">
      <alignment horizontal="center" wrapText="1"/>
    </xf>
    <xf numFmtId="0" fontId="36" fillId="0" borderId="34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/>
    </xf>
    <xf numFmtId="0" fontId="30" fillId="0" borderId="34" xfId="0" applyFont="1" applyBorder="1" applyAlignment="1">
      <alignment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42" xfId="0" applyFont="1" applyBorder="1" applyAlignment="1">
      <alignment vertical="center" wrapText="1"/>
    </xf>
    <xf numFmtId="0" fontId="8" fillId="0" borderId="11" xfId="0" applyFont="1" applyBorder="1" applyAlignment="1">
      <alignment horizontal="center" wrapText="1"/>
    </xf>
    <xf numFmtId="0" fontId="38" fillId="0" borderId="34" xfId="0" applyFont="1" applyBorder="1" applyAlignment="1">
      <alignment horizontal="center" wrapText="1"/>
    </xf>
    <xf numFmtId="0" fontId="33" fillId="0" borderId="34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wrapText="1"/>
    </xf>
    <xf numFmtId="0" fontId="38" fillId="0" borderId="34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18" fillId="0" borderId="34" xfId="0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18" fillId="0" borderId="44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0" fontId="32" fillId="0" borderId="34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wrapText="1"/>
    </xf>
    <xf numFmtId="0" fontId="30" fillId="0" borderId="39" xfId="0" applyFont="1" applyBorder="1" applyAlignment="1">
      <alignment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35" fillId="0" borderId="39" xfId="0" applyFont="1" applyBorder="1" applyAlignment="1">
      <alignment horizontal="center" wrapText="1"/>
    </xf>
    <xf numFmtId="0" fontId="33" fillId="0" borderId="34" xfId="0" applyFont="1" applyBorder="1" applyAlignment="1">
      <alignment horizontal="center"/>
    </xf>
    <xf numFmtId="0" fontId="33" fillId="0" borderId="34" xfId="0" applyFont="1" applyBorder="1" applyAlignment="1">
      <alignment horizontal="center" wrapText="1"/>
    </xf>
    <xf numFmtId="0" fontId="30" fillId="0" borderId="34" xfId="0" applyFont="1" applyBorder="1" applyAlignment="1">
      <alignment horizontal="center" wrapText="1"/>
    </xf>
    <xf numFmtId="0" fontId="33" fillId="0" borderId="37" xfId="0" applyFont="1" applyBorder="1" applyAlignment="1">
      <alignment horizontal="center" wrapText="1"/>
    </xf>
    <xf numFmtId="0" fontId="33" fillId="0" borderId="39" xfId="0" applyFont="1" applyBorder="1" applyAlignment="1">
      <alignment horizontal="center" wrapText="1"/>
    </xf>
    <xf numFmtId="0" fontId="34" fillId="0" borderId="34" xfId="0" applyFont="1" applyBorder="1" applyAlignment="1">
      <alignment horizontal="center" wrapText="1"/>
    </xf>
    <xf numFmtId="0" fontId="33" fillId="0" borderId="38" xfId="0" applyFont="1" applyBorder="1" applyAlignment="1">
      <alignment horizontal="center" wrapText="1"/>
    </xf>
    <xf numFmtId="0" fontId="34" fillId="0" borderId="38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40" fillId="0" borderId="34" xfId="0" applyFont="1" applyBorder="1" applyAlignment="1">
      <alignment vertical="center" wrapText="1"/>
    </xf>
    <xf numFmtId="0" fontId="18" fillId="0" borderId="45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30" fillId="0" borderId="39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30" fillId="0" borderId="41" xfId="0" applyFont="1" applyBorder="1" applyAlignment="1">
      <alignment horizontal="center" wrapText="1"/>
    </xf>
    <xf numFmtId="0" fontId="36" fillId="0" borderId="34" xfId="0" applyFont="1" applyBorder="1" applyAlignment="1">
      <alignment horizontal="center" wrapText="1"/>
    </xf>
    <xf numFmtId="0" fontId="32" fillId="0" borderId="4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/>
    </xf>
    <xf numFmtId="0" fontId="37" fillId="0" borderId="3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/>
    </xf>
    <xf numFmtId="0" fontId="37" fillId="0" borderId="34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0" fontId="37" fillId="0" borderId="34" xfId="0" applyFont="1" applyBorder="1" applyAlignment="1">
      <alignment vertical="center" wrapText="1"/>
    </xf>
    <xf numFmtId="0" fontId="34" fillId="0" borderId="3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left" vertical="center"/>
    </xf>
    <xf numFmtId="0" fontId="34" fillId="0" borderId="12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25" fillId="0" borderId="3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/>
    </xf>
    <xf numFmtId="0" fontId="31" fillId="0" borderId="0" xfId="0" applyFont="1"/>
    <xf numFmtId="0" fontId="34" fillId="0" borderId="34" xfId="0" applyFont="1" applyBorder="1" applyAlignment="1">
      <alignment horizontal="left" wrapText="1"/>
    </xf>
    <xf numFmtId="0" fontId="8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0" fontId="36" fillId="0" borderId="41" xfId="0" applyFont="1" applyBorder="1" applyAlignment="1">
      <alignment horizontal="center" wrapText="1"/>
    </xf>
    <xf numFmtId="0" fontId="18" fillId="0" borderId="26" xfId="0" applyFont="1" applyBorder="1" applyAlignment="1">
      <alignment horizontal="center" vertical="center" wrapText="1"/>
    </xf>
    <xf numFmtId="0" fontId="26" fillId="0" borderId="4" xfId="0" applyFont="1" applyBorder="1" applyAlignment="1">
      <alignment wrapText="1"/>
    </xf>
    <xf numFmtId="0" fontId="41" fillId="0" borderId="34" xfId="0" applyFont="1" applyBorder="1" applyAlignment="1">
      <alignment vertical="center" wrapText="1"/>
    </xf>
    <xf numFmtId="0" fontId="8" fillId="0" borderId="50" xfId="0" applyFont="1" applyBorder="1" applyAlignment="1">
      <alignment horizontal="center"/>
    </xf>
    <xf numFmtId="0" fontId="34" fillId="0" borderId="39" xfId="0" applyFont="1" applyBorder="1" applyAlignment="1">
      <alignment vertical="top" wrapText="1"/>
    </xf>
    <xf numFmtId="0" fontId="3" fillId="0" borderId="4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center" wrapText="1"/>
    </xf>
    <xf numFmtId="0" fontId="30" fillId="0" borderId="34" xfId="0" applyFont="1" applyBorder="1" applyAlignment="1">
      <alignment horizontal="left" wrapText="1"/>
    </xf>
    <xf numFmtId="0" fontId="23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 wrapText="1"/>
    </xf>
    <xf numFmtId="0" fontId="30" fillId="0" borderId="34" xfId="0" applyFont="1" applyBorder="1" applyAlignment="1">
      <alignment vertical="top" wrapText="1"/>
    </xf>
    <xf numFmtId="0" fontId="8" fillId="0" borderId="33" xfId="0" applyFont="1" applyBorder="1"/>
    <xf numFmtId="0" fontId="3" fillId="0" borderId="34" xfId="0" applyFont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0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4" xfId="0" applyFont="1" applyBorder="1" applyAlignment="1">
      <alignment wrapText="1"/>
    </xf>
    <xf numFmtId="0" fontId="1" fillId="0" borderId="34" xfId="0" applyFont="1" applyBorder="1" applyAlignment="1">
      <alignment horizontal="center"/>
    </xf>
    <xf numFmtId="0" fontId="6" fillId="0" borderId="34" xfId="0" applyFont="1" applyBorder="1" applyAlignment="1">
      <alignment vertical="center" wrapText="1"/>
    </xf>
    <xf numFmtId="0" fontId="1" fillId="0" borderId="34" xfId="0" applyFont="1" applyBorder="1" applyAlignment="1">
      <alignment vertical="top" wrapText="1"/>
    </xf>
    <xf numFmtId="0" fontId="30" fillId="0" borderId="34" xfId="0" applyFont="1" applyBorder="1" applyAlignment="1">
      <alignment horizontal="center"/>
    </xf>
    <xf numFmtId="0" fontId="1" fillId="0" borderId="34" xfId="0" applyFont="1" applyBorder="1" applyAlignment="1">
      <alignment horizontal="center" vertical="top" wrapText="1"/>
    </xf>
    <xf numFmtId="0" fontId="31" fillId="0" borderId="34" xfId="0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0" fillId="0" borderId="33" xfId="0" applyBorder="1"/>
    <xf numFmtId="0" fontId="8" fillId="0" borderId="34" xfId="0" applyFont="1" applyBorder="1" applyAlignment="1">
      <alignment vertical="center" wrapText="1"/>
    </xf>
    <xf numFmtId="0" fontId="19" fillId="0" borderId="34" xfId="0" applyFont="1" applyBorder="1" applyAlignment="1">
      <alignment horizontal="center" wrapText="1"/>
    </xf>
    <xf numFmtId="0" fontId="34" fillId="0" borderId="34" xfId="0" applyFont="1" applyBorder="1" applyAlignment="1">
      <alignment horizontal="left" vertical="center" wrapText="1"/>
    </xf>
    <xf numFmtId="0" fontId="34" fillId="0" borderId="34" xfId="0" applyFont="1" applyBorder="1" applyAlignment="1">
      <alignment wrapText="1"/>
    </xf>
    <xf numFmtId="0" fontId="0" fillId="0" borderId="34" xfId="0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1" fillId="0" borderId="34" xfId="0" applyFont="1" applyBorder="1" applyAlignment="1">
      <alignment vertical="center" wrapText="1"/>
    </xf>
    <xf numFmtId="0" fontId="1" fillId="0" borderId="34" xfId="0" applyFont="1" applyBorder="1" applyAlignment="1">
      <alignment vertical="center"/>
    </xf>
    <xf numFmtId="0" fontId="30" fillId="0" borderId="34" xfId="0" applyFont="1" applyBorder="1" applyAlignment="1">
      <alignment vertical="center"/>
    </xf>
    <xf numFmtId="0" fontId="45" fillId="0" borderId="34" xfId="0" applyFont="1" applyBorder="1" applyAlignment="1">
      <alignment horizontal="center"/>
    </xf>
    <xf numFmtId="0" fontId="26" fillId="0" borderId="34" xfId="0" applyFont="1" applyBorder="1" applyAlignment="1">
      <alignment wrapText="1"/>
    </xf>
    <xf numFmtId="0" fontId="31" fillId="0" borderId="34" xfId="0" applyFont="1" applyBorder="1" applyAlignment="1">
      <alignment wrapText="1"/>
    </xf>
    <xf numFmtId="0" fontId="0" fillId="2" borderId="0" xfId="0" applyFill="1"/>
    <xf numFmtId="0" fontId="34" fillId="0" borderId="7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36" fillId="0" borderId="38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4" xfId="0" applyFont="1" applyBorder="1"/>
    <xf numFmtId="0" fontId="2" fillId="0" borderId="0" xfId="0" applyFont="1" applyAlignment="1">
      <alignment horizontal="left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31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14" fillId="0" borderId="34" xfId="0" applyFont="1" applyBorder="1" applyAlignment="1">
      <alignment vertical="top" wrapText="1"/>
    </xf>
    <xf numFmtId="0" fontId="11" fillId="0" borderId="33" xfId="0" applyFont="1" applyBorder="1" applyAlignment="1">
      <alignment horizontal="left" wrapText="1"/>
    </xf>
    <xf numFmtId="0" fontId="5" fillId="0" borderId="33" xfId="0" applyFont="1" applyBorder="1"/>
    <xf numFmtId="0" fontId="1" fillId="0" borderId="34" xfId="0" applyFont="1" applyBorder="1" applyAlignment="1">
      <alignment vertical="top" wrapText="1"/>
    </xf>
    <xf numFmtId="0" fontId="1" fillId="0" borderId="34" xfId="0" applyFont="1" applyBorder="1" applyAlignment="1">
      <alignment horizontal="left" wrapText="1"/>
    </xf>
    <xf numFmtId="0" fontId="30" fillId="0" borderId="34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wrapText="1"/>
    </xf>
    <xf numFmtId="0" fontId="8" fillId="0" borderId="33" xfId="0" applyFont="1" applyBorder="1" applyAlignment="1">
      <alignment horizontal="center" wrapText="1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17" fillId="0" borderId="22" xfId="0" applyFont="1" applyBorder="1" applyAlignment="1">
      <alignment horizontal="center" vertical="center" wrapText="1"/>
    </xf>
    <xf numFmtId="0" fontId="5" fillId="0" borderId="23" xfId="0" applyFont="1" applyBorder="1"/>
    <xf numFmtId="0" fontId="5" fillId="0" borderId="21" xfId="0" applyFont="1" applyBorder="1"/>
    <xf numFmtId="0" fontId="32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34" xfId="0" applyFont="1" applyBorder="1" applyAlignment="1">
      <alignment horizontal="center"/>
    </xf>
    <xf numFmtId="0" fontId="25" fillId="0" borderId="34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6" fillId="0" borderId="34" xfId="0" applyFont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0" fontId="5" fillId="0" borderId="34" xfId="0" applyFont="1" applyBorder="1" applyAlignment="1">
      <alignment wrapText="1"/>
    </xf>
    <xf numFmtId="0" fontId="27" fillId="0" borderId="34" xfId="0" applyFont="1" applyBorder="1" applyAlignment="1">
      <alignment horizontal="center"/>
    </xf>
    <xf numFmtId="0" fontId="30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wrapText="1"/>
    </xf>
    <xf numFmtId="0" fontId="30" fillId="0" borderId="19" xfId="0" applyFont="1" applyBorder="1" applyAlignment="1">
      <alignment horizontal="center" vertical="center" wrapText="1"/>
    </xf>
    <xf numFmtId="0" fontId="5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0" fontId="5" fillId="0" borderId="20" xfId="0" applyFont="1" applyBorder="1"/>
    <xf numFmtId="0" fontId="29" fillId="0" borderId="10" xfId="0" applyFont="1" applyBorder="1" applyAlignment="1">
      <alignment horizontal="center" vertical="center" wrapText="1"/>
    </xf>
    <xf numFmtId="0" fontId="5" fillId="0" borderId="3" xfId="0" applyFont="1" applyBorder="1"/>
    <xf numFmtId="0" fontId="8" fillId="0" borderId="2" xfId="0" applyFont="1" applyBorder="1" applyAlignment="1">
      <alignment horizontal="center" wrapText="1"/>
    </xf>
    <xf numFmtId="0" fontId="29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workbookViewId="0">
      <selection activeCell="B11" sqref="B11"/>
    </sheetView>
  </sheetViews>
  <sheetFormatPr defaultColWidth="14.42578125" defaultRowHeight="15" customHeight="1"/>
  <cols>
    <col min="1" max="1" width="30.28515625" customWidth="1"/>
    <col min="2" max="2" width="31.140625" customWidth="1"/>
    <col min="3" max="3" width="33" customWidth="1"/>
    <col min="4" max="4" width="38" customWidth="1"/>
    <col min="5" max="5" width="5.140625" customWidth="1"/>
    <col min="6" max="6" width="3.85546875" hidden="1" customWidth="1"/>
    <col min="7" max="7" width="9.140625" hidden="1" customWidth="1"/>
    <col min="8" max="8" width="5.28515625" customWidth="1"/>
    <col min="9" max="11" width="8" customWidth="1"/>
  </cols>
  <sheetData>
    <row r="1" spans="1:8" ht="12.75" customHeight="1">
      <c r="A1" s="1" t="s">
        <v>0</v>
      </c>
    </row>
    <row r="2" spans="1:8" ht="10.5" customHeight="1">
      <c r="A2" s="213"/>
      <c r="B2" s="208"/>
      <c r="C2" s="208"/>
      <c r="D2" s="208"/>
      <c r="E2" s="2"/>
      <c r="F2" s="3"/>
      <c r="G2" s="3"/>
      <c r="H2" s="3"/>
    </row>
    <row r="3" spans="1:8" ht="39.75" customHeight="1">
      <c r="A3" s="210" t="s">
        <v>1</v>
      </c>
      <c r="B3" s="208"/>
      <c r="C3" s="208"/>
      <c r="D3" s="208"/>
    </row>
    <row r="4" spans="1:8" ht="36.75" customHeight="1">
      <c r="A4" s="1"/>
      <c r="B4" s="1"/>
      <c r="C4" s="1"/>
      <c r="D4" s="1"/>
    </row>
    <row r="5" spans="1:8" ht="22.5" customHeight="1">
      <c r="A5" s="214" t="s">
        <v>2</v>
      </c>
      <c r="B5" s="214" t="s">
        <v>3</v>
      </c>
      <c r="C5" s="212"/>
      <c r="D5" s="212"/>
    </row>
    <row r="6" spans="1:8" ht="12" customHeight="1">
      <c r="A6" s="212"/>
      <c r="B6" s="214" t="s">
        <v>4</v>
      </c>
      <c r="C6" s="214" t="s">
        <v>5</v>
      </c>
      <c r="D6" s="211" t="s">
        <v>6</v>
      </c>
    </row>
    <row r="7" spans="1:8" ht="22.5" customHeight="1">
      <c r="A7" s="212"/>
      <c r="B7" s="212"/>
      <c r="C7" s="212"/>
      <c r="D7" s="212"/>
    </row>
    <row r="8" spans="1:8" ht="13.5" customHeight="1">
      <c r="A8" s="170" t="s">
        <v>258</v>
      </c>
      <c r="B8" s="53">
        <v>1625</v>
      </c>
      <c r="C8" s="53">
        <v>1103</v>
      </c>
      <c r="D8" s="147">
        <f>B8+C8</f>
        <v>2728</v>
      </c>
    </row>
    <row r="9" spans="1:8" ht="15.75" customHeight="1"/>
    <row r="10" spans="1:8" ht="12" customHeight="1"/>
    <row r="11" spans="1:8" ht="15.75" customHeight="1"/>
    <row r="12" spans="1:8" ht="16.5" customHeight="1"/>
    <row r="13" spans="1:8" ht="12" customHeight="1"/>
    <row r="14" spans="1:8" ht="12" customHeight="1"/>
    <row r="15" spans="1:8" ht="12" customHeight="1"/>
    <row r="16" spans="1:8" ht="12" customHeight="1"/>
    <row r="17" spans="1:4" ht="12" customHeight="1"/>
    <row r="18" spans="1:4" ht="12" customHeight="1"/>
    <row r="19" spans="1:4" ht="12" customHeight="1"/>
    <row r="20" spans="1:4" ht="25.5" customHeight="1"/>
    <row r="21" spans="1:4" ht="12" customHeight="1"/>
    <row r="22" spans="1:4" ht="12" customHeight="1"/>
    <row r="23" spans="1:4" ht="12" customHeight="1"/>
    <row r="24" spans="1:4" ht="12" customHeight="1"/>
    <row r="25" spans="1:4" ht="12" customHeight="1">
      <c r="A25" s="5"/>
      <c r="B25" s="6"/>
      <c r="C25" s="6"/>
      <c r="D25" s="6"/>
    </row>
    <row r="26" spans="1:4" ht="12" customHeight="1">
      <c r="A26" s="5"/>
      <c r="B26" s="6"/>
      <c r="C26" s="6"/>
      <c r="D26" s="6"/>
    </row>
    <row r="27" spans="1:4" ht="12" customHeight="1">
      <c r="A27" s="5"/>
      <c r="B27" s="6"/>
      <c r="C27" s="6"/>
      <c r="D27" s="6"/>
    </row>
    <row r="28" spans="1:4" ht="12" customHeight="1">
      <c r="A28" s="7"/>
      <c r="B28" s="6"/>
      <c r="C28" s="6"/>
      <c r="D28" s="6"/>
    </row>
    <row r="29" spans="1:4" ht="12" customHeight="1">
      <c r="A29" s="7"/>
      <c r="B29" s="6"/>
      <c r="C29" s="6"/>
      <c r="D29" s="6"/>
    </row>
    <row r="30" spans="1:4" ht="12" customHeight="1">
      <c r="A30" s="7"/>
      <c r="B30" s="6"/>
      <c r="C30" s="6"/>
      <c r="D30" s="6"/>
    </row>
    <row r="31" spans="1:4" ht="12" customHeight="1">
      <c r="A31" s="6"/>
      <c r="B31" s="6"/>
      <c r="C31" s="6"/>
      <c r="D31" s="6"/>
    </row>
    <row r="32" spans="1:4" ht="12" customHeight="1">
      <c r="A32" s="207"/>
      <c r="B32" s="208"/>
      <c r="C32" s="8"/>
      <c r="D32" s="6"/>
    </row>
    <row r="33" spans="1:4" ht="12" customHeight="1">
      <c r="A33" s="7"/>
      <c r="B33" s="6"/>
      <c r="C33" s="6"/>
      <c r="D33" s="6"/>
    </row>
    <row r="34" spans="1:4" ht="12" customHeight="1">
      <c r="A34" s="7"/>
      <c r="B34" s="6"/>
      <c r="C34" s="6"/>
      <c r="D34" s="6"/>
    </row>
    <row r="35" spans="1:4" ht="12" customHeight="1">
      <c r="A35" s="7"/>
      <c r="B35" s="6"/>
      <c r="C35" s="6"/>
      <c r="D35" s="6"/>
    </row>
    <row r="36" spans="1:4" ht="12" customHeight="1">
      <c r="A36" s="9"/>
      <c r="B36" s="6"/>
      <c r="C36" s="6"/>
      <c r="D36" s="6"/>
    </row>
    <row r="37" spans="1:4" ht="12.75" customHeight="1">
      <c r="A37" s="9"/>
      <c r="B37" s="209"/>
      <c r="C37" s="208"/>
      <c r="D37" s="208"/>
    </row>
    <row r="38" spans="1:4" ht="12" customHeight="1">
      <c r="A38" s="9"/>
      <c r="B38" s="6"/>
      <c r="C38" s="6"/>
      <c r="D38" s="6"/>
    </row>
    <row r="39" spans="1:4" ht="12" customHeight="1">
      <c r="A39" s="7"/>
      <c r="B39" s="6"/>
      <c r="C39" s="6"/>
      <c r="D39" s="6"/>
    </row>
    <row r="40" spans="1:4" ht="12" customHeight="1">
      <c r="A40" s="7"/>
      <c r="B40" s="6"/>
      <c r="C40" s="6"/>
      <c r="D40" s="6"/>
    </row>
    <row r="41" spans="1:4" ht="12" customHeight="1">
      <c r="A41" s="9"/>
      <c r="B41" s="6"/>
      <c r="C41" s="6"/>
      <c r="D41" s="6"/>
    </row>
    <row r="42" spans="1:4" ht="12" customHeight="1">
      <c r="A42" s="7"/>
      <c r="B42" s="6"/>
      <c r="C42" s="6"/>
      <c r="D42" s="6"/>
    </row>
    <row r="43" spans="1:4" ht="12" customHeight="1">
      <c r="A43" s="10"/>
      <c r="B43" s="6"/>
      <c r="C43" s="6"/>
      <c r="D43" s="6"/>
    </row>
    <row r="44" spans="1:4" ht="12" customHeight="1">
      <c r="A44" s="7"/>
      <c r="B44" s="6"/>
      <c r="C44" s="6"/>
      <c r="D44" s="6"/>
    </row>
    <row r="45" spans="1:4" ht="12" customHeight="1">
      <c r="A45" s="9"/>
      <c r="B45" s="6"/>
      <c r="C45" s="6"/>
      <c r="D45" s="6"/>
    </row>
    <row r="46" spans="1:4" ht="12" customHeight="1">
      <c r="A46" s="7"/>
      <c r="B46" s="6"/>
      <c r="C46" s="6"/>
      <c r="D46" s="6"/>
    </row>
    <row r="47" spans="1:4" ht="12" customHeight="1">
      <c r="A47" s="9"/>
      <c r="B47" s="6"/>
      <c r="C47" s="6"/>
      <c r="D47" s="6"/>
    </row>
    <row r="48" spans="1:4" ht="12" customHeight="1">
      <c r="A48" s="5"/>
      <c r="B48" s="6"/>
      <c r="C48" s="6"/>
      <c r="D48" s="6"/>
    </row>
    <row r="49" spans="1:4" ht="12" customHeight="1">
      <c r="A49" s="5"/>
      <c r="B49" s="6"/>
      <c r="C49" s="6"/>
      <c r="D49" s="6"/>
    </row>
    <row r="50" spans="1:4" ht="12" customHeight="1">
      <c r="A50" s="5"/>
      <c r="B50" s="6"/>
      <c r="C50" s="6"/>
      <c r="D50" s="6"/>
    </row>
    <row r="51" spans="1:4" ht="12" customHeight="1">
      <c r="A51" s="7"/>
      <c r="B51" s="6"/>
      <c r="C51" s="6"/>
      <c r="D51" s="6"/>
    </row>
    <row r="52" spans="1:4" ht="12" customHeight="1">
      <c r="A52" s="7"/>
      <c r="B52" s="6"/>
      <c r="C52" s="6"/>
      <c r="D52" s="6"/>
    </row>
    <row r="53" spans="1:4" ht="12" customHeight="1">
      <c r="A53" s="7"/>
      <c r="B53" s="6"/>
      <c r="C53" s="6"/>
      <c r="D53" s="6"/>
    </row>
    <row r="54" spans="1:4" ht="12" customHeight="1">
      <c r="A54" s="6"/>
      <c r="B54" s="6"/>
      <c r="C54" s="6"/>
      <c r="D54" s="6"/>
    </row>
    <row r="55" spans="1:4" ht="12" customHeight="1">
      <c r="A55" s="6"/>
      <c r="B55" s="6"/>
      <c r="C55" s="6"/>
      <c r="D55" s="6"/>
    </row>
    <row r="56" spans="1:4" ht="12" customHeight="1">
      <c r="A56" s="6"/>
      <c r="B56" s="6"/>
      <c r="C56" s="6"/>
      <c r="D56" s="6"/>
    </row>
    <row r="57" spans="1:4" ht="12" customHeight="1">
      <c r="A57" s="6"/>
      <c r="B57" s="6"/>
      <c r="C57" s="6"/>
      <c r="D57" s="6"/>
    </row>
    <row r="58" spans="1:4" ht="12" customHeight="1">
      <c r="A58" s="6"/>
      <c r="B58" s="6"/>
      <c r="C58" s="6"/>
      <c r="D58" s="6"/>
    </row>
    <row r="59" spans="1:4" ht="12" customHeight="1">
      <c r="A59" s="6"/>
      <c r="B59" s="6"/>
      <c r="C59" s="6"/>
      <c r="D59" s="6"/>
    </row>
    <row r="60" spans="1:4" ht="12" customHeight="1">
      <c r="A60" s="6"/>
      <c r="B60" s="6"/>
      <c r="C60" s="6"/>
      <c r="D60" s="6"/>
    </row>
    <row r="61" spans="1:4" ht="12" customHeight="1">
      <c r="A61" s="6"/>
      <c r="B61" s="6"/>
      <c r="C61" s="6"/>
      <c r="D61" s="6"/>
    </row>
    <row r="62" spans="1:4" ht="12" customHeight="1">
      <c r="A62" s="6"/>
      <c r="B62" s="6"/>
      <c r="C62" s="6"/>
      <c r="D62" s="6"/>
    </row>
    <row r="63" spans="1:4" ht="12" customHeight="1">
      <c r="A63" s="6"/>
      <c r="B63" s="6"/>
      <c r="C63" s="6"/>
      <c r="D63" s="6"/>
    </row>
    <row r="64" spans="1:4" ht="12" customHeight="1">
      <c r="A64" s="6"/>
      <c r="B64" s="6"/>
      <c r="C64" s="6"/>
      <c r="D64" s="6"/>
    </row>
    <row r="65" spans="1:4" ht="12" customHeight="1">
      <c r="A65" s="6"/>
      <c r="B65" s="6"/>
      <c r="C65" s="6"/>
      <c r="D65" s="6"/>
    </row>
    <row r="66" spans="1:4" ht="12" customHeight="1">
      <c r="A66" s="6"/>
      <c r="B66" s="6"/>
      <c r="C66" s="6"/>
      <c r="D66" s="6"/>
    </row>
    <row r="67" spans="1:4" ht="12" customHeight="1">
      <c r="A67" s="6"/>
      <c r="B67" s="6"/>
      <c r="C67" s="6"/>
      <c r="D67" s="6"/>
    </row>
    <row r="68" spans="1:4" ht="12" customHeight="1">
      <c r="A68" s="6"/>
      <c r="B68" s="6"/>
      <c r="C68" s="6"/>
      <c r="D68" s="6"/>
    </row>
    <row r="69" spans="1:4" ht="12" customHeight="1">
      <c r="A69" s="6"/>
      <c r="B69" s="6"/>
      <c r="C69" s="6"/>
      <c r="D69" s="6"/>
    </row>
    <row r="70" spans="1:4" ht="12" customHeight="1">
      <c r="A70" s="6"/>
      <c r="B70" s="6"/>
      <c r="C70" s="6"/>
      <c r="D70" s="6"/>
    </row>
    <row r="71" spans="1:4" ht="12" customHeight="1">
      <c r="A71" s="6"/>
      <c r="B71" s="6"/>
      <c r="C71" s="6"/>
      <c r="D71" s="6"/>
    </row>
    <row r="72" spans="1:4" ht="12" customHeight="1">
      <c r="A72" s="6"/>
      <c r="B72" s="6"/>
      <c r="C72" s="6"/>
      <c r="D72" s="6"/>
    </row>
    <row r="73" spans="1:4" ht="12" customHeight="1">
      <c r="A73" s="6"/>
      <c r="B73" s="6"/>
      <c r="C73" s="6"/>
      <c r="D73" s="6"/>
    </row>
    <row r="74" spans="1:4" ht="12" customHeight="1">
      <c r="A74" s="6"/>
      <c r="B74" s="6"/>
      <c r="C74" s="6"/>
      <c r="D74" s="6"/>
    </row>
    <row r="75" spans="1:4" ht="12" customHeight="1">
      <c r="A75" s="6"/>
      <c r="B75" s="6"/>
      <c r="C75" s="6"/>
      <c r="D75" s="6"/>
    </row>
    <row r="76" spans="1:4" ht="12" customHeight="1">
      <c r="A76" s="6"/>
      <c r="B76" s="6"/>
      <c r="C76" s="6"/>
      <c r="D76" s="6"/>
    </row>
    <row r="77" spans="1:4" ht="12" customHeight="1">
      <c r="A77" s="6"/>
      <c r="B77" s="6"/>
      <c r="C77" s="6"/>
      <c r="D77" s="6"/>
    </row>
    <row r="78" spans="1:4" ht="12" customHeight="1">
      <c r="A78" s="6"/>
      <c r="B78" s="6"/>
      <c r="C78" s="6"/>
      <c r="D78" s="6"/>
    </row>
    <row r="79" spans="1:4" ht="12" customHeight="1">
      <c r="A79" s="6"/>
      <c r="B79" s="6"/>
      <c r="C79" s="6"/>
      <c r="D79" s="6"/>
    </row>
    <row r="80" spans="1:4" ht="12" customHeight="1">
      <c r="A80" s="6"/>
      <c r="B80" s="6"/>
      <c r="C80" s="6"/>
      <c r="D80" s="6"/>
    </row>
    <row r="81" spans="1:4" ht="12" customHeight="1">
      <c r="A81" s="6"/>
      <c r="B81" s="6"/>
      <c r="C81" s="6"/>
      <c r="D81" s="6"/>
    </row>
    <row r="82" spans="1:4" ht="12" customHeight="1">
      <c r="A82" s="6"/>
      <c r="B82" s="6"/>
      <c r="C82" s="6"/>
      <c r="D82" s="6"/>
    </row>
    <row r="83" spans="1:4" ht="12" customHeight="1">
      <c r="A83" s="6"/>
      <c r="B83" s="6"/>
      <c r="C83" s="6"/>
      <c r="D83" s="6"/>
    </row>
    <row r="84" spans="1:4" ht="12" customHeight="1">
      <c r="A84" s="6"/>
      <c r="B84" s="6"/>
      <c r="C84" s="6"/>
      <c r="D84" s="6"/>
    </row>
    <row r="85" spans="1:4" ht="12" customHeight="1">
      <c r="A85" s="6"/>
      <c r="B85" s="6"/>
      <c r="C85" s="6"/>
      <c r="D85" s="6"/>
    </row>
    <row r="86" spans="1:4" ht="12" customHeight="1">
      <c r="A86" s="6"/>
      <c r="B86" s="6"/>
      <c r="C86" s="6"/>
      <c r="D86" s="6"/>
    </row>
    <row r="87" spans="1:4" ht="12" customHeight="1">
      <c r="A87" s="6"/>
      <c r="B87" s="6"/>
      <c r="C87" s="6"/>
      <c r="D87" s="6"/>
    </row>
    <row r="88" spans="1:4" ht="12" customHeight="1">
      <c r="A88" s="6"/>
      <c r="B88" s="6"/>
      <c r="C88" s="6"/>
      <c r="D88" s="6"/>
    </row>
    <row r="89" spans="1:4" ht="12" customHeight="1">
      <c r="A89" s="6"/>
      <c r="B89" s="6"/>
      <c r="C89" s="6"/>
      <c r="D89" s="6"/>
    </row>
    <row r="90" spans="1:4" ht="12" customHeight="1">
      <c r="A90" s="6"/>
      <c r="B90" s="6"/>
      <c r="C90" s="6"/>
      <c r="D90" s="6"/>
    </row>
    <row r="91" spans="1:4" ht="12" customHeight="1">
      <c r="A91" s="6"/>
      <c r="B91" s="6"/>
      <c r="C91" s="6"/>
      <c r="D91" s="6"/>
    </row>
    <row r="92" spans="1:4" ht="12" customHeight="1">
      <c r="A92" s="6"/>
      <c r="B92" s="6"/>
      <c r="C92" s="6"/>
      <c r="D92" s="6"/>
    </row>
    <row r="93" spans="1:4" ht="12" customHeight="1">
      <c r="A93" s="6"/>
      <c r="B93" s="6"/>
      <c r="C93" s="6"/>
      <c r="D93" s="6"/>
    </row>
    <row r="94" spans="1:4" ht="12" customHeight="1">
      <c r="A94" s="6"/>
      <c r="B94" s="6"/>
      <c r="C94" s="6"/>
      <c r="D94" s="6"/>
    </row>
    <row r="95" spans="1:4" ht="12" customHeight="1">
      <c r="A95" s="6"/>
      <c r="B95" s="6"/>
      <c r="C95" s="6"/>
      <c r="D95" s="6"/>
    </row>
    <row r="96" spans="1:4" ht="12" customHeight="1">
      <c r="A96" s="6"/>
      <c r="B96" s="6"/>
      <c r="C96" s="6"/>
      <c r="D96" s="6"/>
    </row>
    <row r="97" spans="1:4" ht="12" customHeight="1">
      <c r="A97" s="6"/>
      <c r="B97" s="6"/>
      <c r="C97" s="6"/>
      <c r="D97" s="6"/>
    </row>
    <row r="98" spans="1:4" ht="12" customHeight="1">
      <c r="A98" s="6"/>
      <c r="B98" s="6"/>
      <c r="C98" s="6"/>
      <c r="D98" s="6"/>
    </row>
    <row r="99" spans="1:4" ht="12" customHeight="1">
      <c r="A99" s="6"/>
      <c r="B99" s="6"/>
      <c r="C99" s="6"/>
      <c r="D99" s="6"/>
    </row>
    <row r="100" spans="1:4" ht="12" customHeight="1">
      <c r="A100" s="6"/>
      <c r="B100" s="6"/>
      <c r="C100" s="6"/>
      <c r="D100" s="6"/>
    </row>
    <row r="101" spans="1:4" ht="12" customHeight="1">
      <c r="A101" s="6"/>
      <c r="B101" s="6"/>
      <c r="C101" s="6"/>
      <c r="D101" s="6"/>
    </row>
    <row r="102" spans="1:4" ht="12" customHeight="1">
      <c r="A102" s="6"/>
      <c r="B102" s="6"/>
      <c r="C102" s="6"/>
      <c r="D102" s="6"/>
    </row>
    <row r="103" spans="1:4" ht="12" customHeight="1">
      <c r="A103" s="6"/>
      <c r="B103" s="6"/>
      <c r="C103" s="6"/>
      <c r="D103" s="6"/>
    </row>
    <row r="104" spans="1:4" ht="12" customHeight="1">
      <c r="A104" s="6"/>
      <c r="B104" s="6"/>
      <c r="C104" s="6"/>
      <c r="D104" s="6"/>
    </row>
    <row r="105" spans="1:4" ht="12" customHeight="1">
      <c r="A105" s="6"/>
      <c r="B105" s="6"/>
      <c r="C105" s="6"/>
      <c r="D105" s="6"/>
    </row>
    <row r="106" spans="1:4" ht="12" customHeight="1">
      <c r="A106" s="6"/>
      <c r="B106" s="6"/>
      <c r="C106" s="6"/>
      <c r="D106" s="6"/>
    </row>
    <row r="107" spans="1:4" ht="12" customHeight="1">
      <c r="A107" s="6"/>
      <c r="B107" s="6"/>
      <c r="C107" s="6"/>
      <c r="D107" s="6"/>
    </row>
    <row r="108" spans="1:4" ht="12" customHeight="1">
      <c r="A108" s="6"/>
      <c r="B108" s="6"/>
      <c r="C108" s="6"/>
      <c r="D108" s="6"/>
    </row>
    <row r="109" spans="1:4" ht="12" customHeight="1">
      <c r="A109" s="6"/>
      <c r="B109" s="6"/>
      <c r="C109" s="6"/>
      <c r="D109" s="6"/>
    </row>
    <row r="110" spans="1:4" ht="12" customHeight="1">
      <c r="A110" s="6"/>
      <c r="B110" s="6"/>
      <c r="C110" s="6"/>
      <c r="D110" s="6"/>
    </row>
    <row r="111" spans="1:4" ht="12" customHeight="1">
      <c r="A111" s="6"/>
      <c r="B111" s="6"/>
      <c r="C111" s="6"/>
      <c r="D111" s="6"/>
    </row>
    <row r="112" spans="1:4" ht="12" customHeight="1">
      <c r="A112" s="6"/>
      <c r="B112" s="6"/>
      <c r="C112" s="6"/>
      <c r="D112" s="6"/>
    </row>
    <row r="113" spans="1:4" ht="12" customHeight="1">
      <c r="A113" s="6"/>
      <c r="B113" s="6"/>
      <c r="C113" s="6"/>
      <c r="D113" s="6"/>
    </row>
    <row r="114" spans="1:4" ht="12" customHeight="1">
      <c r="A114" s="6"/>
      <c r="B114" s="6"/>
      <c r="C114" s="6"/>
      <c r="D114" s="6"/>
    </row>
    <row r="115" spans="1:4" ht="12" customHeight="1">
      <c r="A115" s="6"/>
      <c r="B115" s="6"/>
      <c r="C115" s="6"/>
      <c r="D115" s="6"/>
    </row>
    <row r="116" spans="1:4" ht="12" customHeight="1">
      <c r="A116" s="6"/>
      <c r="B116" s="6"/>
      <c r="C116" s="6"/>
      <c r="D116" s="6"/>
    </row>
    <row r="117" spans="1:4" ht="12" customHeight="1">
      <c r="A117" s="6"/>
      <c r="B117" s="6"/>
      <c r="C117" s="6"/>
      <c r="D117" s="6"/>
    </row>
    <row r="118" spans="1:4" ht="12" customHeight="1">
      <c r="A118" s="6"/>
      <c r="B118" s="6"/>
      <c r="C118" s="6"/>
      <c r="D118" s="6"/>
    </row>
    <row r="119" spans="1:4" ht="12" customHeight="1">
      <c r="A119" s="6"/>
      <c r="B119" s="6"/>
      <c r="C119" s="6"/>
      <c r="D119" s="6"/>
    </row>
    <row r="120" spans="1:4" ht="12" customHeight="1">
      <c r="A120" s="6"/>
      <c r="B120" s="6"/>
      <c r="C120" s="6"/>
      <c r="D120" s="6"/>
    </row>
    <row r="121" spans="1:4" ht="12" customHeight="1">
      <c r="A121" s="6"/>
      <c r="B121" s="6"/>
      <c r="C121" s="6"/>
      <c r="D121" s="6"/>
    </row>
    <row r="122" spans="1:4" ht="12" customHeight="1">
      <c r="A122" s="6"/>
      <c r="B122" s="6"/>
      <c r="C122" s="6"/>
      <c r="D122" s="6"/>
    </row>
    <row r="123" spans="1:4" ht="12" customHeight="1">
      <c r="A123" s="6"/>
      <c r="B123" s="6"/>
      <c r="C123" s="6"/>
      <c r="D123" s="6"/>
    </row>
    <row r="124" spans="1:4" ht="12" customHeight="1">
      <c r="A124" s="6"/>
      <c r="B124" s="6"/>
      <c r="C124" s="6"/>
      <c r="D124" s="6"/>
    </row>
    <row r="125" spans="1:4" ht="12" customHeight="1">
      <c r="A125" s="6"/>
      <c r="B125" s="6"/>
      <c r="C125" s="6"/>
      <c r="D125" s="6"/>
    </row>
    <row r="126" spans="1:4" ht="12" customHeight="1">
      <c r="A126" s="6"/>
      <c r="B126" s="6"/>
      <c r="C126" s="6"/>
      <c r="D126" s="6"/>
    </row>
    <row r="127" spans="1:4" ht="12" customHeight="1">
      <c r="A127" s="6"/>
      <c r="B127" s="6"/>
      <c r="C127" s="6"/>
      <c r="D127" s="6"/>
    </row>
    <row r="128" spans="1:4" ht="12" customHeight="1">
      <c r="A128" s="6"/>
      <c r="B128" s="6"/>
      <c r="C128" s="6"/>
      <c r="D128" s="6"/>
    </row>
    <row r="129" spans="1:4" ht="12" customHeight="1">
      <c r="A129" s="6"/>
      <c r="B129" s="6"/>
      <c r="C129" s="6"/>
      <c r="D129" s="6"/>
    </row>
    <row r="130" spans="1:4" ht="12" customHeight="1">
      <c r="A130" s="6"/>
      <c r="B130" s="6"/>
      <c r="C130" s="6"/>
      <c r="D130" s="6"/>
    </row>
    <row r="131" spans="1:4" ht="12" customHeight="1">
      <c r="A131" s="6"/>
      <c r="B131" s="6"/>
      <c r="C131" s="6"/>
      <c r="D131" s="6"/>
    </row>
    <row r="132" spans="1:4" ht="12" customHeight="1">
      <c r="A132" s="6"/>
      <c r="B132" s="6"/>
      <c r="C132" s="6"/>
      <c r="D132" s="6"/>
    </row>
    <row r="133" spans="1:4" ht="12" customHeight="1">
      <c r="A133" s="6"/>
      <c r="B133" s="6"/>
      <c r="C133" s="6"/>
      <c r="D133" s="6"/>
    </row>
    <row r="134" spans="1:4" ht="12" customHeight="1">
      <c r="A134" s="6"/>
      <c r="B134" s="6"/>
      <c r="C134" s="6"/>
      <c r="D134" s="6"/>
    </row>
    <row r="135" spans="1:4" ht="12" customHeight="1">
      <c r="A135" s="6"/>
      <c r="B135" s="6"/>
      <c r="C135" s="6"/>
      <c r="D135" s="6"/>
    </row>
    <row r="136" spans="1:4" ht="12" customHeight="1">
      <c r="A136" s="6"/>
      <c r="B136" s="6"/>
      <c r="C136" s="6"/>
      <c r="D136" s="6"/>
    </row>
    <row r="137" spans="1:4" ht="12" customHeight="1">
      <c r="A137" s="6"/>
      <c r="B137" s="6"/>
      <c r="C137" s="6"/>
      <c r="D137" s="6"/>
    </row>
    <row r="138" spans="1:4" ht="12" customHeight="1">
      <c r="A138" s="6"/>
      <c r="B138" s="6"/>
      <c r="C138" s="6"/>
      <c r="D138" s="6"/>
    </row>
    <row r="139" spans="1:4" ht="12" customHeight="1">
      <c r="A139" s="6"/>
      <c r="B139" s="6"/>
      <c r="C139" s="6"/>
      <c r="D139" s="6"/>
    </row>
    <row r="140" spans="1:4" ht="12" customHeight="1">
      <c r="A140" s="6"/>
      <c r="B140" s="6"/>
      <c r="C140" s="6"/>
      <c r="D140" s="6"/>
    </row>
    <row r="141" spans="1:4" ht="12" customHeight="1">
      <c r="A141" s="6"/>
      <c r="B141" s="6"/>
      <c r="C141" s="6"/>
      <c r="D141" s="6"/>
    </row>
    <row r="142" spans="1:4" ht="12" customHeight="1">
      <c r="A142" s="6"/>
      <c r="B142" s="6"/>
      <c r="C142" s="6"/>
      <c r="D142" s="6"/>
    </row>
    <row r="143" spans="1:4" ht="12" customHeight="1">
      <c r="A143" s="6"/>
      <c r="B143" s="6"/>
      <c r="C143" s="6"/>
      <c r="D143" s="6"/>
    </row>
    <row r="144" spans="1:4" ht="12" customHeight="1">
      <c r="A144" s="6"/>
      <c r="B144" s="6"/>
      <c r="C144" s="6"/>
      <c r="D144" s="6"/>
    </row>
    <row r="145" spans="1:4" ht="12" customHeight="1">
      <c r="A145" s="6"/>
      <c r="B145" s="6"/>
      <c r="C145" s="6"/>
      <c r="D145" s="6"/>
    </row>
    <row r="146" spans="1:4" ht="12" customHeight="1">
      <c r="A146" s="6"/>
      <c r="B146" s="6"/>
      <c r="C146" s="6"/>
      <c r="D146" s="6"/>
    </row>
    <row r="147" spans="1:4" ht="12" customHeight="1">
      <c r="A147" s="6"/>
      <c r="B147" s="6"/>
      <c r="C147" s="6"/>
      <c r="D147" s="6"/>
    </row>
    <row r="148" spans="1:4" ht="12" customHeight="1">
      <c r="A148" s="6"/>
      <c r="B148" s="6"/>
      <c r="C148" s="6"/>
      <c r="D148" s="6"/>
    </row>
    <row r="149" spans="1:4" ht="12" customHeight="1">
      <c r="A149" s="6"/>
      <c r="B149" s="6"/>
      <c r="C149" s="6"/>
      <c r="D149" s="6"/>
    </row>
    <row r="150" spans="1:4" ht="12" customHeight="1">
      <c r="A150" s="6"/>
      <c r="B150" s="6"/>
      <c r="C150" s="6"/>
      <c r="D150" s="6"/>
    </row>
    <row r="151" spans="1:4" ht="12" customHeight="1">
      <c r="A151" s="6"/>
      <c r="B151" s="6"/>
      <c r="C151" s="6"/>
      <c r="D151" s="6"/>
    </row>
    <row r="152" spans="1:4" ht="12" customHeight="1">
      <c r="A152" s="6"/>
      <c r="B152" s="6"/>
      <c r="C152" s="6"/>
      <c r="D152" s="6"/>
    </row>
    <row r="153" spans="1:4" ht="12" customHeight="1">
      <c r="A153" s="6"/>
      <c r="B153" s="6"/>
      <c r="C153" s="6"/>
      <c r="D153" s="6"/>
    </row>
    <row r="154" spans="1:4" ht="12" customHeight="1">
      <c r="A154" s="6"/>
      <c r="B154" s="6"/>
      <c r="C154" s="6"/>
      <c r="D154" s="6"/>
    </row>
    <row r="155" spans="1:4" ht="12" customHeight="1">
      <c r="A155" s="6"/>
      <c r="B155" s="6"/>
      <c r="C155" s="6"/>
      <c r="D155" s="6"/>
    </row>
    <row r="156" spans="1:4" ht="12" customHeight="1">
      <c r="A156" s="6"/>
      <c r="B156" s="6"/>
      <c r="C156" s="6"/>
      <c r="D156" s="6"/>
    </row>
    <row r="157" spans="1:4" ht="12" customHeight="1">
      <c r="A157" s="6"/>
      <c r="B157" s="6"/>
      <c r="C157" s="6"/>
      <c r="D157" s="6"/>
    </row>
    <row r="158" spans="1:4" ht="12" customHeight="1">
      <c r="A158" s="6"/>
      <c r="B158" s="6"/>
      <c r="C158" s="6"/>
      <c r="D158" s="6"/>
    </row>
    <row r="159" spans="1:4" ht="12" customHeight="1">
      <c r="A159" s="6"/>
      <c r="B159" s="6"/>
      <c r="C159" s="6"/>
      <c r="D159" s="6"/>
    </row>
    <row r="160" spans="1:4" ht="12" customHeight="1">
      <c r="A160" s="6"/>
      <c r="B160" s="6"/>
      <c r="C160" s="6"/>
      <c r="D160" s="6"/>
    </row>
    <row r="161" spans="1:4" ht="12" customHeight="1">
      <c r="A161" s="6"/>
      <c r="B161" s="6"/>
      <c r="C161" s="6"/>
      <c r="D161" s="6"/>
    </row>
    <row r="162" spans="1:4" ht="12" customHeight="1">
      <c r="A162" s="6"/>
      <c r="B162" s="6"/>
      <c r="C162" s="6"/>
      <c r="D162" s="6"/>
    </row>
    <row r="163" spans="1:4" ht="12" customHeight="1">
      <c r="A163" s="6"/>
      <c r="B163" s="6"/>
      <c r="C163" s="6"/>
      <c r="D163" s="6"/>
    </row>
  </sheetData>
  <mergeCells count="9">
    <mergeCell ref="A32:B32"/>
    <mergeCell ref="B37:D37"/>
    <mergeCell ref="A3:D3"/>
    <mergeCell ref="D6:D7"/>
    <mergeCell ref="A2:D2"/>
    <mergeCell ref="A5:A7"/>
    <mergeCell ref="B5:D5"/>
    <mergeCell ref="B6:B7"/>
    <mergeCell ref="C6:C7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136"/>
  <sheetViews>
    <sheetView topLeftCell="A36" zoomScale="85" zoomScaleNormal="85" workbookViewId="0">
      <selection activeCell="B43" sqref="B43:Q43"/>
    </sheetView>
  </sheetViews>
  <sheetFormatPr defaultColWidth="14.42578125" defaultRowHeight="15" customHeight="1"/>
  <cols>
    <col min="1" max="1" width="52.28515625" customWidth="1"/>
    <col min="2" max="2" width="11.5703125" customWidth="1"/>
    <col min="3" max="3" width="11.7109375" customWidth="1"/>
    <col min="4" max="25" width="8" customWidth="1"/>
  </cols>
  <sheetData>
    <row r="1" spans="1:25" ht="19.5" customHeight="1">
      <c r="A1" s="150" t="s">
        <v>332</v>
      </c>
      <c r="B1" s="1"/>
      <c r="C1" s="1"/>
    </row>
    <row r="2" spans="1:25" ht="167.25" customHeight="1">
      <c r="A2" s="258" t="s">
        <v>258</v>
      </c>
      <c r="B2" s="260" t="s">
        <v>108</v>
      </c>
      <c r="C2" s="261"/>
      <c r="D2" s="262" t="s">
        <v>109</v>
      </c>
      <c r="E2" s="261"/>
      <c r="F2" s="260" t="s">
        <v>110</v>
      </c>
      <c r="G2" s="261"/>
      <c r="H2" s="260" t="s">
        <v>111</v>
      </c>
      <c r="I2" s="261"/>
      <c r="J2" s="260" t="s">
        <v>112</v>
      </c>
      <c r="K2" s="261"/>
      <c r="L2" s="260" t="s">
        <v>113</v>
      </c>
      <c r="M2" s="261"/>
      <c r="N2" s="260" t="s">
        <v>114</v>
      </c>
      <c r="O2" s="261"/>
      <c r="P2" s="260" t="s">
        <v>115</v>
      </c>
      <c r="Q2" s="263"/>
      <c r="R2" s="264" t="s">
        <v>24</v>
      </c>
      <c r="S2" s="263"/>
      <c r="T2" s="37"/>
      <c r="U2" s="37"/>
      <c r="V2" s="37"/>
      <c r="W2" s="37"/>
      <c r="X2" s="37"/>
      <c r="Y2" s="37"/>
    </row>
    <row r="3" spans="1:25" ht="37.5" customHeight="1">
      <c r="A3" s="259"/>
      <c r="B3" s="12" t="s">
        <v>116</v>
      </c>
      <c r="C3" s="12" t="s">
        <v>117</v>
      </c>
      <c r="D3" s="12" t="s">
        <v>116</v>
      </c>
      <c r="E3" s="12" t="s">
        <v>117</v>
      </c>
      <c r="F3" s="12" t="s">
        <v>116</v>
      </c>
      <c r="G3" s="12" t="s">
        <v>117</v>
      </c>
      <c r="H3" s="12" t="s">
        <v>116</v>
      </c>
      <c r="I3" s="12" t="s">
        <v>117</v>
      </c>
      <c r="J3" s="12" t="s">
        <v>116</v>
      </c>
      <c r="K3" s="12" t="s">
        <v>117</v>
      </c>
      <c r="L3" s="12" t="s">
        <v>116</v>
      </c>
      <c r="M3" s="12" t="s">
        <v>117</v>
      </c>
      <c r="N3" s="12" t="s">
        <v>116</v>
      </c>
      <c r="O3" s="12" t="s">
        <v>117</v>
      </c>
      <c r="P3" s="12" t="s">
        <v>116</v>
      </c>
      <c r="Q3" s="13" t="s">
        <v>117</v>
      </c>
      <c r="R3" s="38" t="s">
        <v>116</v>
      </c>
      <c r="S3" s="13" t="s">
        <v>117</v>
      </c>
      <c r="T3" s="37"/>
      <c r="U3" s="37"/>
      <c r="V3" s="37"/>
      <c r="W3" s="37"/>
      <c r="X3" s="37"/>
      <c r="Y3" s="37"/>
    </row>
    <row r="4" spans="1:25" ht="20.25" customHeight="1">
      <c r="A4" s="157" t="s">
        <v>126</v>
      </c>
      <c r="B4" s="39"/>
      <c r="C4" s="39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2">
        <f t="shared" ref="R4:S19" si="0">B4+D4+F4+H4+J4+L4+N4+P4</f>
        <v>0</v>
      </c>
      <c r="S4" s="43">
        <f t="shared" si="0"/>
        <v>0</v>
      </c>
      <c r="T4" s="37"/>
      <c r="U4" s="37"/>
      <c r="V4" s="37"/>
      <c r="W4" s="37"/>
      <c r="X4" s="37"/>
      <c r="Y4" s="37"/>
    </row>
    <row r="5" spans="1:25" ht="48.75" customHeight="1">
      <c r="A5" s="96" t="s">
        <v>237</v>
      </c>
      <c r="B5" s="126"/>
      <c r="C5" s="97"/>
      <c r="D5" s="108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9">
        <v>1</v>
      </c>
      <c r="Q5" s="108">
        <v>850</v>
      </c>
      <c r="R5" s="107">
        <f t="shared" si="0"/>
        <v>1</v>
      </c>
      <c r="S5" s="107">
        <f t="shared" si="0"/>
        <v>850</v>
      </c>
      <c r="T5" s="37"/>
      <c r="U5" s="37"/>
      <c r="V5" s="37"/>
      <c r="W5" s="37"/>
      <c r="X5" s="37"/>
      <c r="Y5" s="37"/>
    </row>
    <row r="6" spans="1:25" ht="33.75" customHeight="1">
      <c r="A6" s="96" t="s">
        <v>238</v>
      </c>
      <c r="B6" s="126"/>
      <c r="C6" s="97"/>
      <c r="D6" s="108"/>
      <c r="E6" s="107"/>
      <c r="F6" s="107"/>
      <c r="G6" s="107"/>
      <c r="H6" s="107"/>
      <c r="I6" s="107"/>
      <c r="J6" s="107">
        <v>1</v>
      </c>
      <c r="K6" s="107">
        <v>25</v>
      </c>
      <c r="L6" s="107"/>
      <c r="M6" s="107"/>
      <c r="N6" s="107"/>
      <c r="O6" s="107"/>
      <c r="P6" s="109"/>
      <c r="Q6" s="108"/>
      <c r="R6" s="107">
        <f t="shared" si="0"/>
        <v>1</v>
      </c>
      <c r="S6" s="107">
        <f t="shared" si="0"/>
        <v>25</v>
      </c>
      <c r="T6" s="37"/>
      <c r="U6" s="37"/>
      <c r="V6" s="37"/>
      <c r="W6" s="37"/>
      <c r="X6" s="37"/>
      <c r="Y6" s="37"/>
    </row>
    <row r="7" spans="1:25" ht="31.5" customHeight="1">
      <c r="A7" s="96" t="s">
        <v>259</v>
      </c>
      <c r="B7" s="126"/>
      <c r="C7" s="97"/>
      <c r="D7" s="108"/>
      <c r="E7" s="107"/>
      <c r="F7" s="107"/>
      <c r="G7" s="107"/>
      <c r="H7" s="107"/>
      <c r="I7" s="107"/>
      <c r="J7" s="107"/>
      <c r="K7" s="107"/>
      <c r="L7" s="107"/>
      <c r="M7" s="107"/>
      <c r="N7" s="107">
        <v>1</v>
      </c>
      <c r="O7" s="107">
        <v>30</v>
      </c>
      <c r="P7" s="109"/>
      <c r="Q7" s="108"/>
      <c r="R7" s="107">
        <f t="shared" si="0"/>
        <v>1</v>
      </c>
      <c r="S7" s="107">
        <f t="shared" si="0"/>
        <v>30</v>
      </c>
      <c r="T7" s="37"/>
      <c r="U7" s="37"/>
      <c r="V7" s="37"/>
      <c r="W7" s="37"/>
      <c r="X7" s="37"/>
      <c r="Y7" s="37"/>
    </row>
    <row r="8" spans="1:25" ht="26.25" customHeight="1">
      <c r="A8" s="96" t="s">
        <v>239</v>
      </c>
      <c r="B8" s="126"/>
      <c r="C8" s="97"/>
      <c r="D8" s="108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9">
        <v>1</v>
      </c>
      <c r="Q8" s="108">
        <v>35</v>
      </c>
      <c r="R8" s="107">
        <f t="shared" si="0"/>
        <v>1</v>
      </c>
      <c r="S8" s="107">
        <f t="shared" si="0"/>
        <v>35</v>
      </c>
      <c r="T8" s="37"/>
      <c r="U8" s="37"/>
      <c r="V8" s="37"/>
      <c r="W8" s="37"/>
      <c r="X8" s="37"/>
      <c r="Y8" s="37"/>
    </row>
    <row r="9" spans="1:25" ht="42" customHeight="1">
      <c r="A9" s="96" t="s">
        <v>260</v>
      </c>
      <c r="B9" s="126"/>
      <c r="C9" s="97"/>
      <c r="D9" s="108"/>
      <c r="E9" s="107"/>
      <c r="F9" s="107"/>
      <c r="G9" s="107"/>
      <c r="H9" s="107"/>
      <c r="I9" s="107"/>
      <c r="J9" s="107">
        <v>1</v>
      </c>
      <c r="K9" s="107">
        <v>60</v>
      </c>
      <c r="L9" s="107"/>
      <c r="M9" s="107"/>
      <c r="N9" s="107"/>
      <c r="O9" s="107"/>
      <c r="P9" s="109"/>
      <c r="Q9" s="53"/>
      <c r="R9" s="107">
        <f t="shared" si="0"/>
        <v>1</v>
      </c>
      <c r="S9" s="107">
        <f t="shared" si="0"/>
        <v>60</v>
      </c>
      <c r="T9" s="37"/>
      <c r="U9" s="37"/>
      <c r="V9" s="37"/>
      <c r="W9" s="37"/>
      <c r="X9" s="37"/>
      <c r="Y9" s="37"/>
    </row>
    <row r="10" spans="1:25" ht="39.75" customHeight="1">
      <c r="A10" s="96" t="s">
        <v>240</v>
      </c>
      <c r="B10" s="155">
        <v>1</v>
      </c>
      <c r="C10" s="125">
        <v>10</v>
      </c>
      <c r="D10" s="108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9"/>
      <c r="Q10" s="53"/>
      <c r="R10" s="107">
        <f t="shared" si="0"/>
        <v>1</v>
      </c>
      <c r="S10" s="107">
        <f t="shared" si="0"/>
        <v>10</v>
      </c>
      <c r="T10" s="37"/>
      <c r="U10" s="37"/>
      <c r="V10" s="37"/>
      <c r="W10" s="37"/>
      <c r="X10" s="37"/>
      <c r="Y10" s="37"/>
    </row>
    <row r="11" spans="1:25" ht="30" customHeight="1">
      <c r="A11" s="96" t="s">
        <v>240</v>
      </c>
      <c r="B11" s="155">
        <v>1</v>
      </c>
      <c r="C11" s="125">
        <v>13</v>
      </c>
      <c r="D11" s="108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9"/>
      <c r="Q11" s="53"/>
      <c r="R11" s="107">
        <f t="shared" si="0"/>
        <v>1</v>
      </c>
      <c r="S11" s="107">
        <f t="shared" si="0"/>
        <v>13</v>
      </c>
      <c r="T11" s="37"/>
      <c r="U11" s="37"/>
      <c r="V11" s="37"/>
      <c r="W11" s="37"/>
      <c r="X11" s="37"/>
      <c r="Y11" s="37"/>
    </row>
    <row r="12" spans="1:25" ht="30" customHeight="1">
      <c r="A12" s="96" t="s">
        <v>240</v>
      </c>
      <c r="B12" s="155">
        <v>1</v>
      </c>
      <c r="C12" s="125">
        <v>12</v>
      </c>
      <c r="D12" s="108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9"/>
      <c r="Q12" s="53"/>
      <c r="R12" s="107">
        <f t="shared" si="0"/>
        <v>1</v>
      </c>
      <c r="S12" s="107">
        <f t="shared" si="0"/>
        <v>12</v>
      </c>
      <c r="T12" s="37"/>
      <c r="U12" s="37"/>
      <c r="V12" s="37"/>
      <c r="W12" s="37"/>
      <c r="X12" s="37"/>
      <c r="Y12" s="37"/>
    </row>
    <row r="13" spans="1:25" ht="37.5" customHeight="1">
      <c r="A13" s="96" t="s">
        <v>240</v>
      </c>
      <c r="B13" s="155">
        <v>1</v>
      </c>
      <c r="C13" s="125">
        <v>15</v>
      </c>
      <c r="D13" s="108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9"/>
      <c r="Q13" s="53"/>
      <c r="R13" s="107">
        <f t="shared" si="0"/>
        <v>1</v>
      </c>
      <c r="S13" s="107">
        <f t="shared" si="0"/>
        <v>15</v>
      </c>
      <c r="T13" s="37"/>
      <c r="U13" s="37"/>
      <c r="V13" s="37"/>
      <c r="W13" s="37"/>
      <c r="X13" s="37"/>
      <c r="Y13" s="37"/>
    </row>
    <row r="14" spans="1:25" ht="40.5" customHeight="1">
      <c r="A14" s="77" t="s">
        <v>241</v>
      </c>
      <c r="B14" s="155"/>
      <c r="C14" s="125"/>
      <c r="D14" s="108"/>
      <c r="E14" s="107"/>
      <c r="F14" s="107"/>
      <c r="G14" s="107"/>
      <c r="H14" s="107"/>
      <c r="I14" s="107"/>
      <c r="J14" s="107">
        <v>1</v>
      </c>
      <c r="K14" s="107">
        <v>45</v>
      </c>
      <c r="L14" s="107"/>
      <c r="M14" s="107"/>
      <c r="N14" s="107"/>
      <c r="O14" s="107"/>
      <c r="P14" s="109"/>
      <c r="Q14" s="53"/>
      <c r="R14" s="107">
        <f t="shared" si="0"/>
        <v>1</v>
      </c>
      <c r="S14" s="107">
        <f t="shared" si="0"/>
        <v>45</v>
      </c>
      <c r="T14" s="37"/>
      <c r="U14" s="37"/>
      <c r="V14" s="37"/>
      <c r="W14" s="37"/>
      <c r="X14" s="37"/>
      <c r="Y14" s="37"/>
    </row>
    <row r="15" spans="1:25" ht="27" customHeight="1">
      <c r="A15" s="77" t="s">
        <v>242</v>
      </c>
      <c r="B15" s="155"/>
      <c r="C15" s="125"/>
      <c r="D15" s="108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9">
        <v>1</v>
      </c>
      <c r="Q15" s="53">
        <v>70</v>
      </c>
      <c r="R15" s="107">
        <f t="shared" si="0"/>
        <v>1</v>
      </c>
      <c r="S15" s="107">
        <f t="shared" si="0"/>
        <v>70</v>
      </c>
      <c r="T15" s="37"/>
      <c r="U15" s="37"/>
      <c r="V15" s="37"/>
      <c r="W15" s="37"/>
      <c r="X15" s="37"/>
      <c r="Y15" s="37"/>
    </row>
    <row r="16" spans="1:25" ht="39" customHeight="1">
      <c r="A16" s="77" t="s">
        <v>243</v>
      </c>
      <c r="B16" s="155"/>
      <c r="C16" s="125"/>
      <c r="D16" s="108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9">
        <v>1</v>
      </c>
      <c r="Q16" s="53">
        <v>30</v>
      </c>
      <c r="R16" s="107">
        <f t="shared" si="0"/>
        <v>1</v>
      </c>
      <c r="S16" s="107">
        <f t="shared" si="0"/>
        <v>30</v>
      </c>
      <c r="T16" s="37"/>
      <c r="U16" s="37"/>
      <c r="V16" s="37"/>
      <c r="W16" s="37"/>
      <c r="X16" s="37"/>
      <c r="Y16" s="37"/>
    </row>
    <row r="17" spans="1:25" ht="28.5" customHeight="1">
      <c r="A17" s="96" t="s">
        <v>316</v>
      </c>
      <c r="B17" s="155">
        <v>1</v>
      </c>
      <c r="C17" s="125">
        <v>17</v>
      </c>
      <c r="D17" s="108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9"/>
      <c r="Q17" s="53"/>
      <c r="R17" s="107">
        <f t="shared" si="0"/>
        <v>1</v>
      </c>
      <c r="S17" s="107">
        <f t="shared" si="0"/>
        <v>17</v>
      </c>
      <c r="T17" s="37"/>
      <c r="U17" s="37"/>
      <c r="V17" s="37"/>
      <c r="W17" s="37"/>
      <c r="X17" s="37"/>
      <c r="Y17" s="37"/>
    </row>
    <row r="18" spans="1:25" ht="33" customHeight="1">
      <c r="A18" s="77" t="s">
        <v>317</v>
      </c>
      <c r="B18" s="126"/>
      <c r="C18" s="97"/>
      <c r="D18" s="108"/>
      <c r="E18" s="107"/>
      <c r="F18" s="107"/>
      <c r="G18" s="107"/>
      <c r="H18" s="107"/>
      <c r="I18" s="107"/>
      <c r="J18" s="107">
        <v>1</v>
      </c>
      <c r="K18" s="107">
        <v>30</v>
      </c>
      <c r="L18" s="107"/>
      <c r="M18" s="107"/>
      <c r="N18" s="107"/>
      <c r="O18" s="107"/>
      <c r="P18" s="109"/>
      <c r="Q18" s="53"/>
      <c r="R18" s="107">
        <f t="shared" si="0"/>
        <v>1</v>
      </c>
      <c r="S18" s="107">
        <f t="shared" si="0"/>
        <v>30</v>
      </c>
      <c r="T18" s="37"/>
      <c r="U18" s="37"/>
      <c r="V18" s="37"/>
      <c r="W18" s="37"/>
      <c r="X18" s="37"/>
      <c r="Y18" s="37"/>
    </row>
    <row r="19" spans="1:25" ht="30" customHeight="1">
      <c r="A19" s="158" t="s">
        <v>244</v>
      </c>
      <c r="B19" s="126"/>
      <c r="C19" s="97"/>
      <c r="D19" s="108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9">
        <v>1</v>
      </c>
      <c r="Q19" s="108">
        <v>196</v>
      </c>
      <c r="R19" s="107">
        <f t="shared" si="0"/>
        <v>1</v>
      </c>
      <c r="S19" s="107">
        <f t="shared" si="0"/>
        <v>196</v>
      </c>
      <c r="T19" s="37"/>
      <c r="U19" s="37"/>
      <c r="V19" s="37"/>
      <c r="W19" s="37"/>
      <c r="X19" s="37"/>
      <c r="Y19" s="37"/>
    </row>
    <row r="20" spans="1:25" ht="34.5" customHeight="1">
      <c r="A20" s="158" t="s">
        <v>261</v>
      </c>
      <c r="B20" s="126"/>
      <c r="C20" s="97"/>
      <c r="D20" s="108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9">
        <v>1</v>
      </c>
      <c r="Q20" s="107">
        <v>17</v>
      </c>
      <c r="R20" s="107">
        <f t="shared" ref="R20:S31" si="1">B20+D20+F20+H20+J20+L20+N20+P20</f>
        <v>1</v>
      </c>
      <c r="S20" s="107">
        <f t="shared" si="1"/>
        <v>17</v>
      </c>
      <c r="T20" s="37"/>
      <c r="U20" s="37"/>
      <c r="V20" s="37"/>
      <c r="W20" s="37"/>
      <c r="X20" s="37"/>
      <c r="Y20" s="37"/>
    </row>
    <row r="21" spans="1:25" ht="33.75" customHeight="1">
      <c r="A21" s="158" t="s">
        <v>263</v>
      </c>
      <c r="B21" s="126"/>
      <c r="C21" s="97"/>
      <c r="D21" s="108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9">
        <v>1</v>
      </c>
      <c r="Q21" s="107">
        <v>24</v>
      </c>
      <c r="R21" s="107">
        <f t="shared" si="1"/>
        <v>1</v>
      </c>
      <c r="S21" s="107">
        <f t="shared" si="1"/>
        <v>24</v>
      </c>
      <c r="T21" s="37"/>
      <c r="U21" s="37"/>
      <c r="V21" s="37"/>
      <c r="W21" s="37"/>
      <c r="X21" s="37"/>
      <c r="Y21" s="37"/>
    </row>
    <row r="22" spans="1:25" ht="46.5" customHeight="1">
      <c r="A22" s="158" t="s">
        <v>262</v>
      </c>
      <c r="B22" s="126"/>
      <c r="C22" s="97"/>
      <c r="D22" s="108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9">
        <v>1</v>
      </c>
      <c r="Q22" s="107">
        <v>18</v>
      </c>
      <c r="R22" s="107">
        <f t="shared" si="1"/>
        <v>1</v>
      </c>
      <c r="S22" s="107">
        <f t="shared" si="1"/>
        <v>18</v>
      </c>
      <c r="T22" s="37"/>
      <c r="U22" s="37"/>
      <c r="V22" s="37"/>
      <c r="W22" s="37"/>
      <c r="X22" s="37"/>
      <c r="Y22" s="37"/>
    </row>
    <row r="23" spans="1:25" ht="33.75" customHeight="1">
      <c r="A23" s="158" t="s">
        <v>263</v>
      </c>
      <c r="B23" s="126"/>
      <c r="C23" s="97"/>
      <c r="D23" s="108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9">
        <v>2</v>
      </c>
      <c r="Q23" s="107">
        <v>35</v>
      </c>
      <c r="R23" s="107">
        <f t="shared" si="1"/>
        <v>2</v>
      </c>
      <c r="S23" s="107">
        <f t="shared" si="1"/>
        <v>35</v>
      </c>
      <c r="T23" s="37"/>
      <c r="U23" s="37"/>
      <c r="V23" s="37"/>
      <c r="W23" s="37"/>
      <c r="X23" s="37"/>
      <c r="Y23" s="37"/>
    </row>
    <row r="24" spans="1:25" ht="43.5" customHeight="1">
      <c r="A24" s="158" t="s">
        <v>264</v>
      </c>
      <c r="B24" s="126"/>
      <c r="C24" s="97"/>
      <c r="D24" s="108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9">
        <v>2</v>
      </c>
      <c r="Q24" s="107">
        <v>51</v>
      </c>
      <c r="R24" s="107">
        <f t="shared" si="1"/>
        <v>2</v>
      </c>
      <c r="S24" s="107">
        <f t="shared" si="1"/>
        <v>51</v>
      </c>
      <c r="T24" s="37"/>
      <c r="U24" s="37"/>
      <c r="V24" s="37"/>
      <c r="W24" s="37"/>
      <c r="X24" s="37"/>
      <c r="Y24" s="37"/>
    </row>
    <row r="25" spans="1:25" ht="37.5" customHeight="1">
      <c r="A25" s="158" t="s">
        <v>245</v>
      </c>
      <c r="B25" s="126"/>
      <c r="C25" s="97"/>
      <c r="D25" s="108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9">
        <v>2</v>
      </c>
      <c r="Q25" s="107">
        <v>69</v>
      </c>
      <c r="R25" s="107">
        <f t="shared" si="1"/>
        <v>2</v>
      </c>
      <c r="S25" s="107">
        <f t="shared" si="1"/>
        <v>69</v>
      </c>
      <c r="T25" s="37"/>
      <c r="U25" s="37"/>
      <c r="V25" s="37"/>
      <c r="W25" s="37"/>
      <c r="X25" s="37"/>
      <c r="Y25" s="37"/>
    </row>
    <row r="26" spans="1:25" ht="71.25" customHeight="1">
      <c r="A26" s="96" t="s">
        <v>246</v>
      </c>
      <c r="B26" s="126"/>
      <c r="C26" s="97"/>
      <c r="D26" s="108"/>
      <c r="E26" s="107"/>
      <c r="F26" s="107"/>
      <c r="G26" s="107"/>
      <c r="H26" s="107"/>
      <c r="I26" s="107"/>
      <c r="J26" s="107">
        <v>1</v>
      </c>
      <c r="K26" s="107">
        <v>850</v>
      </c>
      <c r="L26" s="107"/>
      <c r="M26" s="107"/>
      <c r="N26" s="107"/>
      <c r="O26" s="107"/>
      <c r="P26" s="109"/>
      <c r="Q26" s="53"/>
      <c r="R26" s="107">
        <f t="shared" si="1"/>
        <v>1</v>
      </c>
      <c r="S26" s="107">
        <f t="shared" si="1"/>
        <v>850</v>
      </c>
      <c r="T26" s="37"/>
      <c r="U26" s="37"/>
      <c r="V26" s="37"/>
      <c r="W26" s="37"/>
      <c r="X26" s="37"/>
      <c r="Y26" s="37"/>
    </row>
    <row r="27" spans="1:25" ht="58.5" customHeight="1">
      <c r="A27" s="96" t="s">
        <v>247</v>
      </c>
      <c r="B27" s="126"/>
      <c r="C27" s="97"/>
      <c r="D27" s="108"/>
      <c r="E27" s="107"/>
      <c r="F27" s="107"/>
      <c r="G27" s="107"/>
      <c r="H27" s="107"/>
      <c r="I27" s="107"/>
      <c r="J27" s="107">
        <v>1</v>
      </c>
      <c r="K27" s="107">
        <v>820</v>
      </c>
      <c r="L27" s="107"/>
      <c r="M27" s="107"/>
      <c r="N27" s="107"/>
      <c r="O27" s="107"/>
      <c r="P27" s="109"/>
      <c r="Q27" s="53"/>
      <c r="R27" s="107">
        <f t="shared" si="1"/>
        <v>1</v>
      </c>
      <c r="S27" s="107">
        <f t="shared" si="1"/>
        <v>820</v>
      </c>
      <c r="T27" s="37"/>
      <c r="U27" s="37"/>
      <c r="V27" s="37"/>
      <c r="W27" s="37"/>
      <c r="X27" s="37"/>
      <c r="Y27" s="37"/>
    </row>
    <row r="28" spans="1:25" ht="43.5" customHeight="1">
      <c r="A28" s="96" t="s">
        <v>248</v>
      </c>
      <c r="B28" s="126"/>
      <c r="C28" s="97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9">
        <v>1</v>
      </c>
      <c r="Q28" s="108">
        <v>900</v>
      </c>
      <c r="R28" s="107">
        <f t="shared" si="1"/>
        <v>1</v>
      </c>
      <c r="S28" s="107">
        <f t="shared" si="1"/>
        <v>900</v>
      </c>
      <c r="T28" s="37"/>
      <c r="U28" s="37"/>
      <c r="V28" s="37"/>
      <c r="W28" s="37"/>
      <c r="X28" s="37"/>
      <c r="Y28" s="37"/>
    </row>
    <row r="29" spans="1:25" ht="44.25" customHeight="1">
      <c r="A29" s="96" t="s">
        <v>249</v>
      </c>
      <c r="B29" s="126"/>
      <c r="C29" s="97"/>
      <c r="D29" s="108"/>
      <c r="E29" s="107"/>
      <c r="F29" s="107"/>
      <c r="G29" s="107"/>
      <c r="H29" s="107"/>
      <c r="I29" s="107"/>
      <c r="J29" s="107">
        <v>1</v>
      </c>
      <c r="K29" s="107">
        <v>100</v>
      </c>
      <c r="L29" s="107"/>
      <c r="M29" s="107"/>
      <c r="N29" s="107"/>
      <c r="O29" s="107"/>
      <c r="P29" s="109"/>
      <c r="Q29" s="53"/>
      <c r="R29" s="107">
        <f t="shared" si="1"/>
        <v>1</v>
      </c>
      <c r="S29" s="107">
        <f t="shared" si="1"/>
        <v>100</v>
      </c>
      <c r="T29" s="37"/>
      <c r="U29" s="37"/>
      <c r="V29" s="37"/>
      <c r="W29" s="37"/>
      <c r="X29" s="37"/>
      <c r="Y29" s="37"/>
    </row>
    <row r="30" spans="1:25" ht="34.5" customHeight="1">
      <c r="A30" s="96" t="s">
        <v>250</v>
      </c>
      <c r="B30" s="126"/>
      <c r="C30" s="97"/>
      <c r="D30" s="108"/>
      <c r="E30" s="107"/>
      <c r="F30" s="107"/>
      <c r="G30" s="107"/>
      <c r="H30" s="107"/>
      <c r="I30" s="107"/>
      <c r="J30" s="107">
        <v>13</v>
      </c>
      <c r="K30" s="107">
        <v>681</v>
      </c>
      <c r="L30" s="107"/>
      <c r="M30" s="107"/>
      <c r="N30" s="107"/>
      <c r="O30" s="107"/>
      <c r="P30" s="109"/>
      <c r="Q30" s="108"/>
      <c r="R30" s="107">
        <f t="shared" si="1"/>
        <v>13</v>
      </c>
      <c r="S30" s="107">
        <f t="shared" si="1"/>
        <v>681</v>
      </c>
      <c r="T30" s="37"/>
      <c r="U30" s="37"/>
      <c r="V30" s="37"/>
      <c r="W30" s="37"/>
      <c r="X30" s="37"/>
      <c r="Y30" s="37"/>
    </row>
    <row r="31" spans="1:25" ht="44.25" customHeight="1">
      <c r="A31" s="96" t="s">
        <v>251</v>
      </c>
      <c r="B31" s="126"/>
      <c r="C31" s="97"/>
      <c r="D31" s="108"/>
      <c r="E31" s="107"/>
      <c r="F31" s="107"/>
      <c r="G31" s="107"/>
      <c r="H31" s="107"/>
      <c r="I31" s="107"/>
      <c r="J31" s="107">
        <v>1</v>
      </c>
      <c r="K31" s="107">
        <v>14</v>
      </c>
      <c r="L31" s="107"/>
      <c r="M31" s="107"/>
      <c r="N31" s="107"/>
      <c r="O31" s="107"/>
      <c r="P31" s="109"/>
      <c r="Q31" s="53"/>
      <c r="R31" s="107">
        <f t="shared" si="1"/>
        <v>1</v>
      </c>
      <c r="S31" s="107">
        <f t="shared" si="1"/>
        <v>14</v>
      </c>
      <c r="T31" s="37"/>
      <c r="U31" s="37"/>
      <c r="V31" s="37"/>
      <c r="W31" s="37"/>
      <c r="X31" s="37"/>
      <c r="Y31" s="37"/>
    </row>
    <row r="32" spans="1:25" ht="43.5" customHeight="1">
      <c r="A32" s="96" t="s">
        <v>252</v>
      </c>
      <c r="B32" s="126"/>
      <c r="C32" s="97"/>
      <c r="D32" s="108"/>
      <c r="E32" s="107"/>
      <c r="F32" s="107"/>
      <c r="G32" s="107"/>
      <c r="H32" s="107"/>
      <c r="I32" s="107"/>
      <c r="J32" s="107">
        <v>1</v>
      </c>
      <c r="K32" s="107">
        <v>3000</v>
      </c>
      <c r="L32" s="107"/>
      <c r="M32" s="107"/>
      <c r="N32" s="107"/>
      <c r="O32" s="107"/>
      <c r="P32" s="109"/>
      <c r="Q32" s="53"/>
      <c r="R32" s="107">
        <f t="shared" ref="R32:S41" si="2">B32+D32+F32+H32+J32+L32+N32+P32</f>
        <v>1</v>
      </c>
      <c r="S32" s="107">
        <f t="shared" si="2"/>
        <v>3000</v>
      </c>
      <c r="T32" s="37"/>
      <c r="U32" s="37"/>
      <c r="V32" s="37"/>
      <c r="W32" s="37"/>
      <c r="X32" s="37"/>
      <c r="Y32" s="37"/>
    </row>
    <row r="33" spans="1:25" ht="42" customHeight="1">
      <c r="A33" s="96" t="s">
        <v>253</v>
      </c>
      <c r="B33" s="126"/>
      <c r="C33" s="97"/>
      <c r="D33" s="108">
        <v>1</v>
      </c>
      <c r="E33" s="107">
        <v>100</v>
      </c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9"/>
      <c r="Q33" s="53"/>
      <c r="R33" s="107">
        <f t="shared" si="2"/>
        <v>1</v>
      </c>
      <c r="S33" s="107">
        <f t="shared" si="2"/>
        <v>100</v>
      </c>
      <c r="T33" s="37"/>
      <c r="U33" s="37"/>
      <c r="V33" s="37"/>
      <c r="W33" s="37"/>
      <c r="X33" s="37"/>
      <c r="Y33" s="37"/>
    </row>
    <row r="34" spans="1:25" ht="39.75" customHeight="1">
      <c r="A34" s="96" t="s">
        <v>265</v>
      </c>
      <c r="B34" s="126"/>
      <c r="C34" s="97"/>
      <c r="D34" s="108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9">
        <v>1</v>
      </c>
      <c r="Q34" s="108">
        <v>35</v>
      </c>
      <c r="R34" s="107">
        <f t="shared" si="2"/>
        <v>1</v>
      </c>
      <c r="S34" s="107">
        <f t="shared" si="2"/>
        <v>35</v>
      </c>
      <c r="T34" s="37"/>
      <c r="U34" s="37"/>
      <c r="V34" s="37"/>
      <c r="W34" s="37"/>
      <c r="X34" s="37"/>
      <c r="Y34" s="37"/>
    </row>
    <row r="35" spans="1:25" ht="34.5" customHeight="1">
      <c r="A35" s="96" t="s">
        <v>254</v>
      </c>
      <c r="B35" s="126"/>
      <c r="C35" s="97"/>
      <c r="D35" s="108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9">
        <v>1</v>
      </c>
      <c r="Q35" s="108">
        <v>14</v>
      </c>
      <c r="R35" s="107">
        <f t="shared" si="2"/>
        <v>1</v>
      </c>
      <c r="S35" s="107">
        <f t="shared" si="2"/>
        <v>14</v>
      </c>
      <c r="T35" s="37"/>
      <c r="U35" s="37"/>
      <c r="V35" s="37"/>
      <c r="W35" s="37"/>
      <c r="X35" s="37"/>
      <c r="Y35" s="37"/>
    </row>
    <row r="36" spans="1:25" ht="38.25" customHeight="1">
      <c r="A36" s="77" t="s">
        <v>257</v>
      </c>
      <c r="B36" s="126"/>
      <c r="C36" s="97"/>
      <c r="D36" s="108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9">
        <v>5</v>
      </c>
      <c r="Q36" s="108">
        <v>66</v>
      </c>
      <c r="R36" s="107">
        <f t="shared" si="2"/>
        <v>5</v>
      </c>
      <c r="S36" s="107">
        <f t="shared" si="2"/>
        <v>66</v>
      </c>
      <c r="T36" s="37"/>
      <c r="U36" s="37"/>
      <c r="V36" s="37"/>
      <c r="W36" s="37"/>
      <c r="X36" s="37"/>
      <c r="Y36" s="37"/>
    </row>
    <row r="37" spans="1:25" ht="75" customHeight="1">
      <c r="A37" s="96" t="s">
        <v>255</v>
      </c>
      <c r="B37" s="126"/>
      <c r="C37" s="97"/>
      <c r="D37" s="108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9">
        <v>3</v>
      </c>
      <c r="Q37" s="108">
        <v>36</v>
      </c>
      <c r="R37" s="107">
        <f t="shared" si="2"/>
        <v>3</v>
      </c>
      <c r="S37" s="107">
        <f t="shared" si="2"/>
        <v>36</v>
      </c>
      <c r="T37" s="37"/>
      <c r="U37" s="37"/>
      <c r="V37" s="37"/>
      <c r="W37" s="37"/>
      <c r="X37" s="37"/>
      <c r="Y37" s="37"/>
    </row>
    <row r="38" spans="1:25" ht="45.75" customHeight="1">
      <c r="A38" s="96" t="s">
        <v>256</v>
      </c>
      <c r="B38" s="126"/>
      <c r="C38" s="97"/>
      <c r="D38" s="108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9">
        <v>1</v>
      </c>
      <c r="Q38" s="108">
        <v>25</v>
      </c>
      <c r="R38" s="107">
        <f t="shared" si="2"/>
        <v>1</v>
      </c>
      <c r="S38" s="107">
        <f t="shared" si="2"/>
        <v>25</v>
      </c>
      <c r="T38" s="37"/>
      <c r="U38" s="37"/>
      <c r="V38" s="37"/>
      <c r="W38" s="37"/>
      <c r="X38" s="37"/>
      <c r="Y38" s="37"/>
    </row>
    <row r="39" spans="1:25" ht="40.5" customHeight="1">
      <c r="A39" s="96" t="s">
        <v>267</v>
      </c>
      <c r="B39" s="126"/>
      <c r="C39" s="97"/>
      <c r="D39" s="108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9">
        <v>1</v>
      </c>
      <c r="Q39" s="108">
        <v>27</v>
      </c>
      <c r="R39" s="107">
        <f t="shared" si="2"/>
        <v>1</v>
      </c>
      <c r="S39" s="107">
        <f t="shared" si="2"/>
        <v>27</v>
      </c>
      <c r="T39" s="37"/>
      <c r="U39" s="37"/>
      <c r="V39" s="37"/>
      <c r="W39" s="37"/>
      <c r="X39" s="37"/>
      <c r="Y39" s="37"/>
    </row>
    <row r="40" spans="1:25" ht="36" customHeight="1">
      <c r="A40" s="96" t="s">
        <v>266</v>
      </c>
      <c r="B40" s="126"/>
      <c r="C40" s="97"/>
      <c r="D40" s="108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9">
        <v>1</v>
      </c>
      <c r="Q40" s="108">
        <v>56</v>
      </c>
      <c r="R40" s="107">
        <f t="shared" si="2"/>
        <v>1</v>
      </c>
      <c r="S40" s="107">
        <f t="shared" si="2"/>
        <v>56</v>
      </c>
      <c r="T40" s="37"/>
      <c r="U40" s="37"/>
      <c r="V40" s="37"/>
      <c r="W40" s="37"/>
      <c r="X40" s="37"/>
      <c r="Y40" s="37"/>
    </row>
    <row r="41" spans="1:25" ht="36" customHeight="1">
      <c r="A41" s="96" t="s">
        <v>315</v>
      </c>
      <c r="B41" s="126"/>
      <c r="C41" s="97"/>
      <c r="D41" s="108"/>
      <c r="E41" s="107"/>
      <c r="F41" s="107"/>
      <c r="G41" s="107"/>
      <c r="H41" s="107"/>
      <c r="I41" s="107"/>
      <c r="J41" s="107">
        <v>1</v>
      </c>
      <c r="K41" s="107">
        <v>300</v>
      </c>
      <c r="L41" s="107"/>
      <c r="M41" s="107"/>
      <c r="N41" s="107"/>
      <c r="O41" s="107"/>
      <c r="P41" s="109"/>
      <c r="Q41" s="53"/>
      <c r="R41" s="107">
        <f t="shared" si="2"/>
        <v>1</v>
      </c>
      <c r="S41" s="107">
        <f t="shared" si="2"/>
        <v>300</v>
      </c>
      <c r="T41" s="37"/>
      <c r="U41" s="37"/>
      <c r="V41" s="37"/>
      <c r="W41" s="37"/>
      <c r="X41" s="37"/>
      <c r="Y41" s="37"/>
    </row>
    <row r="42" spans="1:25" ht="30" customHeight="1" thickBot="1">
      <c r="A42" s="160" t="s">
        <v>301</v>
      </c>
      <c r="B42" s="156"/>
      <c r="C42" s="39"/>
      <c r="D42" s="55"/>
      <c r="E42" s="56"/>
      <c r="F42" s="58">
        <v>1</v>
      </c>
      <c r="G42" s="58">
        <v>30</v>
      </c>
      <c r="H42" s="56"/>
      <c r="I42" s="56"/>
      <c r="J42" s="56"/>
      <c r="K42" s="56"/>
      <c r="L42" s="56"/>
      <c r="M42" s="56"/>
      <c r="N42" s="56"/>
      <c r="O42" s="56"/>
      <c r="P42" s="69"/>
      <c r="Q42" s="103"/>
      <c r="R42" s="58">
        <v>1</v>
      </c>
      <c r="S42" s="58">
        <v>30</v>
      </c>
      <c r="T42" s="37"/>
      <c r="U42" s="37"/>
      <c r="V42" s="37"/>
      <c r="W42" s="37"/>
      <c r="X42" s="37"/>
      <c r="Y42" s="37"/>
    </row>
    <row r="43" spans="1:25" ht="13.5" customHeight="1" thickBot="1">
      <c r="A43" s="161" t="s">
        <v>118</v>
      </c>
      <c r="B43" s="159">
        <f t="shared" ref="B43:S43" si="3">SUM(B4:B42)</f>
        <v>5</v>
      </c>
      <c r="C43" s="127">
        <f t="shared" si="3"/>
        <v>67</v>
      </c>
      <c r="D43" s="197">
        <f t="shared" si="3"/>
        <v>1</v>
      </c>
      <c r="E43" s="197">
        <f t="shared" si="3"/>
        <v>100</v>
      </c>
      <c r="F43" s="197">
        <f t="shared" si="3"/>
        <v>1</v>
      </c>
      <c r="G43" s="197">
        <f t="shared" si="3"/>
        <v>30</v>
      </c>
      <c r="H43" s="197">
        <f t="shared" si="3"/>
        <v>0</v>
      </c>
      <c r="I43" s="197">
        <f t="shared" si="3"/>
        <v>0</v>
      </c>
      <c r="J43" s="197">
        <f t="shared" si="3"/>
        <v>23</v>
      </c>
      <c r="K43" s="197">
        <f t="shared" si="3"/>
        <v>5925</v>
      </c>
      <c r="L43" s="197">
        <f t="shared" si="3"/>
        <v>0</v>
      </c>
      <c r="M43" s="197">
        <f t="shared" si="3"/>
        <v>0</v>
      </c>
      <c r="N43" s="197">
        <f t="shared" si="3"/>
        <v>1</v>
      </c>
      <c r="O43" s="197">
        <f t="shared" si="3"/>
        <v>30</v>
      </c>
      <c r="P43" s="197">
        <f t="shared" si="3"/>
        <v>28</v>
      </c>
      <c r="Q43" s="197">
        <f t="shared" si="3"/>
        <v>2554</v>
      </c>
      <c r="R43" s="197">
        <f t="shared" si="3"/>
        <v>59</v>
      </c>
      <c r="S43" s="197">
        <f t="shared" si="3"/>
        <v>8706</v>
      </c>
    </row>
    <row r="44" spans="1:25" ht="12.75" customHeight="1">
      <c r="A44" s="44"/>
    </row>
    <row r="45" spans="1:25" ht="12.75" customHeight="1">
      <c r="A45" s="44"/>
    </row>
    <row r="46" spans="1:25" ht="12.75" customHeight="1">
      <c r="A46" s="36" t="s">
        <v>127</v>
      </c>
    </row>
    <row r="47" spans="1:25" ht="13.5" customHeight="1">
      <c r="A47" s="44"/>
    </row>
    <row r="48" spans="1:25" ht="12.75" customHeight="1">
      <c r="A48" s="258" t="s">
        <v>258</v>
      </c>
      <c r="B48" s="260" t="s">
        <v>128</v>
      </c>
      <c r="C48" s="263"/>
    </row>
    <row r="49" spans="1:14" ht="25.5" customHeight="1">
      <c r="A49" s="259"/>
      <c r="B49" s="12" t="s">
        <v>129</v>
      </c>
      <c r="C49" s="13" t="s">
        <v>117</v>
      </c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</row>
    <row r="50" spans="1:14" ht="13.5" customHeight="1">
      <c r="A50" s="14"/>
      <c r="B50" s="39"/>
      <c r="C50" s="45"/>
    </row>
    <row r="51" spans="1:14" ht="13.5" customHeight="1">
      <c r="A51" s="14"/>
      <c r="B51" s="39"/>
      <c r="C51" s="45"/>
    </row>
    <row r="52" spans="1:14" ht="13.5" customHeight="1">
      <c r="A52" s="46"/>
      <c r="B52" s="39"/>
      <c r="C52" s="45"/>
    </row>
    <row r="53" spans="1:14" ht="13.5" customHeight="1">
      <c r="A53" s="47"/>
      <c r="B53" s="48"/>
      <c r="C53" s="49"/>
    </row>
    <row r="54" spans="1:14" ht="13.5" customHeight="1">
      <c r="A54" s="50" t="s">
        <v>118</v>
      </c>
      <c r="B54" s="51">
        <f t="shared" ref="B54:C54" si="4">SUM(B50:B53)</f>
        <v>0</v>
      </c>
      <c r="C54" s="51">
        <f t="shared" si="4"/>
        <v>0</v>
      </c>
    </row>
    <row r="55" spans="1:14" ht="12" customHeight="1">
      <c r="A55" s="6"/>
    </row>
    <row r="56" spans="1:14" ht="12" customHeight="1">
      <c r="A56" s="6"/>
    </row>
    <row r="57" spans="1:14" ht="12" customHeight="1">
      <c r="A57" s="6"/>
    </row>
    <row r="58" spans="1:14" ht="12" customHeight="1">
      <c r="A58" s="6"/>
    </row>
    <row r="59" spans="1:14" ht="12" customHeight="1">
      <c r="A59" s="6"/>
    </row>
    <row r="60" spans="1:14" ht="12" customHeight="1">
      <c r="A60" s="6"/>
    </row>
    <row r="61" spans="1:14" ht="12" customHeight="1">
      <c r="A61" s="6"/>
    </row>
    <row r="62" spans="1:14" ht="12" customHeight="1">
      <c r="A62" s="6"/>
    </row>
    <row r="63" spans="1:14" ht="12" customHeight="1">
      <c r="A63" s="6"/>
    </row>
    <row r="64" spans="1:14" ht="12" customHeight="1">
      <c r="A64" s="6"/>
    </row>
    <row r="65" spans="1:1" ht="12" customHeight="1">
      <c r="A65" s="6"/>
    </row>
    <row r="66" spans="1:1" ht="12" customHeight="1">
      <c r="A66" s="6"/>
    </row>
    <row r="67" spans="1:1" ht="12" customHeight="1">
      <c r="A67" s="6"/>
    </row>
    <row r="68" spans="1:1" ht="12" customHeight="1">
      <c r="A68" s="6"/>
    </row>
    <row r="69" spans="1:1" ht="12" customHeight="1">
      <c r="A69" s="6"/>
    </row>
    <row r="70" spans="1:1" ht="12" customHeight="1">
      <c r="A70" s="6"/>
    </row>
    <row r="71" spans="1:1" ht="12" customHeight="1">
      <c r="A71" s="6"/>
    </row>
    <row r="72" spans="1:1" ht="12" customHeight="1">
      <c r="A72" s="6"/>
    </row>
    <row r="73" spans="1:1" ht="12" customHeight="1">
      <c r="A73" s="6"/>
    </row>
    <row r="74" spans="1:1" ht="12" customHeight="1">
      <c r="A74" s="6"/>
    </row>
    <row r="75" spans="1:1" ht="12" customHeight="1">
      <c r="A75" s="6"/>
    </row>
    <row r="76" spans="1:1" ht="12" customHeight="1">
      <c r="A76" s="6"/>
    </row>
    <row r="77" spans="1:1" ht="12" customHeight="1">
      <c r="A77" s="6"/>
    </row>
    <row r="78" spans="1:1" ht="12" customHeight="1">
      <c r="A78" s="6"/>
    </row>
    <row r="79" spans="1:1" ht="12" customHeight="1">
      <c r="A79" s="6"/>
    </row>
    <row r="80" spans="1:1" ht="12" customHeight="1">
      <c r="A80" s="6"/>
    </row>
    <row r="81" spans="1:1" ht="12" customHeight="1">
      <c r="A81" s="6"/>
    </row>
    <row r="82" spans="1:1" ht="12" customHeight="1">
      <c r="A82" s="6"/>
    </row>
    <row r="83" spans="1:1" ht="12" customHeight="1">
      <c r="A83" s="6"/>
    </row>
    <row r="84" spans="1:1" ht="12" customHeight="1">
      <c r="A84" s="6"/>
    </row>
    <row r="85" spans="1:1" ht="12" customHeight="1">
      <c r="A85" s="6"/>
    </row>
    <row r="86" spans="1:1" ht="12" customHeight="1">
      <c r="A86" s="6"/>
    </row>
    <row r="87" spans="1:1" ht="12" customHeight="1">
      <c r="A87" s="6"/>
    </row>
    <row r="88" spans="1:1" ht="12" customHeight="1">
      <c r="A88" s="6"/>
    </row>
    <row r="89" spans="1:1" ht="12" customHeight="1">
      <c r="A89" s="6"/>
    </row>
    <row r="90" spans="1:1" ht="12" customHeight="1">
      <c r="A90" s="6"/>
    </row>
    <row r="91" spans="1:1" ht="12" customHeight="1"/>
    <row r="92" spans="1:1" ht="12" customHeight="1"/>
    <row r="93" spans="1:1" ht="12" customHeight="1"/>
    <row r="94" spans="1:1" ht="12" customHeight="1"/>
    <row r="95" spans="1:1" ht="12" customHeight="1"/>
    <row r="96" spans="1:1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</sheetData>
  <mergeCells count="12">
    <mergeCell ref="J2:K2"/>
    <mergeCell ref="L2:M2"/>
    <mergeCell ref="N2:O2"/>
    <mergeCell ref="P2:Q2"/>
    <mergeCell ref="R2:S2"/>
    <mergeCell ref="A48:A49"/>
    <mergeCell ref="A2:A3"/>
    <mergeCell ref="B2:C2"/>
    <mergeCell ref="D2:E2"/>
    <mergeCell ref="H2:I2"/>
    <mergeCell ref="B48:C48"/>
    <mergeCell ref="F2:G2"/>
  </mergeCells>
  <pageMargins left="0.7" right="0.7" top="0.75" bottom="0.75" header="0" footer="0"/>
  <pageSetup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00"/>
  <sheetViews>
    <sheetView topLeftCell="D1" workbookViewId="0">
      <selection activeCell="B5" sqref="B5:S5"/>
    </sheetView>
  </sheetViews>
  <sheetFormatPr defaultColWidth="14.42578125" defaultRowHeight="15" customHeight="1"/>
  <cols>
    <col min="1" max="1" width="52.28515625" customWidth="1"/>
    <col min="2" max="10" width="11.7109375" customWidth="1"/>
    <col min="11" max="19" width="8" customWidth="1"/>
  </cols>
  <sheetData>
    <row r="1" spans="1:19" ht="19.5" customHeight="1">
      <c r="A1" s="52" t="s">
        <v>130</v>
      </c>
      <c r="B1" s="1"/>
      <c r="C1" s="1"/>
      <c r="D1" s="6"/>
      <c r="E1" s="6"/>
      <c r="F1" s="6"/>
      <c r="G1" s="6"/>
      <c r="H1" s="6"/>
      <c r="I1" s="6"/>
      <c r="J1" s="6"/>
    </row>
    <row r="2" spans="1:19" ht="90" customHeight="1">
      <c r="A2" s="256" t="s">
        <v>258</v>
      </c>
      <c r="B2" s="256" t="s">
        <v>131</v>
      </c>
      <c r="C2" s="212"/>
      <c r="D2" s="212"/>
      <c r="E2" s="212"/>
      <c r="F2" s="212"/>
      <c r="G2" s="212"/>
      <c r="H2" s="265" t="s">
        <v>132</v>
      </c>
      <c r="I2" s="212"/>
      <c r="J2" s="212"/>
      <c r="K2" s="212"/>
      <c r="L2" s="212"/>
      <c r="M2" s="212"/>
      <c r="N2" s="256" t="s">
        <v>133</v>
      </c>
      <c r="O2" s="212"/>
      <c r="P2" s="212"/>
      <c r="Q2" s="212"/>
      <c r="R2" s="212"/>
      <c r="S2" s="212"/>
    </row>
    <row r="3" spans="1:19" ht="37.5" customHeight="1">
      <c r="A3" s="212"/>
      <c r="B3" s="256" t="s">
        <v>134</v>
      </c>
      <c r="C3" s="212"/>
      <c r="D3" s="256" t="s">
        <v>135</v>
      </c>
      <c r="E3" s="212"/>
      <c r="F3" s="256" t="s">
        <v>136</v>
      </c>
      <c r="G3" s="212"/>
      <c r="H3" s="256" t="s">
        <v>134</v>
      </c>
      <c r="I3" s="212"/>
      <c r="J3" s="256" t="s">
        <v>135</v>
      </c>
      <c r="K3" s="212"/>
      <c r="L3" s="256" t="s">
        <v>136</v>
      </c>
      <c r="M3" s="212"/>
      <c r="N3" s="256" t="s">
        <v>134</v>
      </c>
      <c r="O3" s="212"/>
      <c r="P3" s="256" t="s">
        <v>135</v>
      </c>
      <c r="Q3" s="212"/>
      <c r="R3" s="256" t="s">
        <v>136</v>
      </c>
      <c r="S3" s="212"/>
    </row>
    <row r="4" spans="1:19" ht="37.5" customHeight="1">
      <c r="A4" s="212"/>
      <c r="B4" s="166" t="s">
        <v>137</v>
      </c>
      <c r="C4" s="166" t="s">
        <v>138</v>
      </c>
      <c r="D4" s="166" t="s">
        <v>137</v>
      </c>
      <c r="E4" s="166" t="s">
        <v>138</v>
      </c>
      <c r="F4" s="166" t="s">
        <v>137</v>
      </c>
      <c r="G4" s="166" t="s">
        <v>138</v>
      </c>
      <c r="H4" s="166" t="s">
        <v>139</v>
      </c>
      <c r="I4" s="166" t="s">
        <v>138</v>
      </c>
      <c r="J4" s="166" t="s">
        <v>139</v>
      </c>
      <c r="K4" s="166" t="s">
        <v>138</v>
      </c>
      <c r="L4" s="166" t="s">
        <v>139</v>
      </c>
      <c r="M4" s="166" t="s">
        <v>138</v>
      </c>
      <c r="N4" s="166" t="s">
        <v>139</v>
      </c>
      <c r="O4" s="166" t="s">
        <v>138</v>
      </c>
      <c r="P4" s="166" t="s">
        <v>139</v>
      </c>
      <c r="Q4" s="166" t="s">
        <v>138</v>
      </c>
      <c r="R4" s="166" t="s">
        <v>139</v>
      </c>
      <c r="S4" s="166" t="s">
        <v>138</v>
      </c>
    </row>
    <row r="5" spans="1:19" ht="20.25" customHeight="1">
      <c r="A5" s="198"/>
      <c r="B5" s="53">
        <v>5</v>
      </c>
      <c r="C5" s="53">
        <v>1</v>
      </c>
      <c r="D5" s="53">
        <v>24</v>
      </c>
      <c r="E5" s="53">
        <v>20</v>
      </c>
      <c r="F5" s="53">
        <v>23</v>
      </c>
      <c r="G5" s="53">
        <v>16</v>
      </c>
      <c r="H5" s="92"/>
      <c r="I5" s="92"/>
      <c r="J5" s="91"/>
      <c r="K5" s="70"/>
      <c r="L5" s="70"/>
      <c r="M5" s="70"/>
      <c r="N5" s="92"/>
      <c r="O5" s="92"/>
      <c r="P5" s="91"/>
      <c r="Q5" s="70"/>
      <c r="R5" s="70"/>
      <c r="S5" s="70"/>
    </row>
    <row r="6" spans="1:19" ht="12" customHeight="1">
      <c r="A6" s="6"/>
    </row>
    <row r="7" spans="1:19" ht="21" customHeight="1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9" ht="12" customHeight="1">
      <c r="A8" s="6"/>
    </row>
    <row r="9" spans="1:19" ht="12" customHeight="1">
      <c r="A9" s="6"/>
    </row>
    <row r="10" spans="1:19" ht="12" customHeight="1">
      <c r="A10" s="6"/>
    </row>
    <row r="11" spans="1:19" ht="12" customHeight="1">
      <c r="A11" s="6"/>
    </row>
    <row r="12" spans="1:19" ht="12" customHeight="1">
      <c r="A12" s="6"/>
    </row>
    <row r="13" spans="1:19" ht="12" customHeight="1">
      <c r="A13" s="6"/>
    </row>
    <row r="14" spans="1:19" ht="12" customHeight="1">
      <c r="A14" s="6"/>
    </row>
    <row r="15" spans="1:19" ht="12" customHeight="1">
      <c r="A15" s="6"/>
    </row>
    <row r="16" spans="1:19" ht="12" customHeight="1">
      <c r="A16" s="6"/>
    </row>
    <row r="17" spans="1:1" ht="12" customHeight="1">
      <c r="A17" s="6"/>
    </row>
    <row r="18" spans="1:1" ht="12" customHeight="1">
      <c r="A18" s="6"/>
    </row>
    <row r="19" spans="1:1" ht="12" customHeight="1">
      <c r="A19" s="6"/>
    </row>
    <row r="20" spans="1:1" ht="12" customHeight="1">
      <c r="A20" s="6"/>
    </row>
    <row r="21" spans="1:1" ht="12" customHeight="1">
      <c r="A21" s="6"/>
    </row>
    <row r="22" spans="1:1" ht="12" customHeight="1">
      <c r="A22" s="6"/>
    </row>
    <row r="23" spans="1:1" ht="12" customHeight="1">
      <c r="A23" s="6"/>
    </row>
    <row r="24" spans="1:1" ht="12" customHeight="1">
      <c r="A24" s="6"/>
    </row>
    <row r="25" spans="1:1" ht="12" customHeight="1">
      <c r="A25" s="6"/>
    </row>
    <row r="26" spans="1:1" ht="12" customHeight="1">
      <c r="A26" s="6"/>
    </row>
    <row r="27" spans="1:1" ht="12" customHeight="1">
      <c r="A27" s="6"/>
    </row>
    <row r="28" spans="1:1" ht="12" customHeight="1">
      <c r="A28" s="6"/>
    </row>
    <row r="29" spans="1:1" ht="12" customHeight="1">
      <c r="A29" s="6"/>
    </row>
    <row r="30" spans="1:1" ht="12" customHeight="1">
      <c r="A30" s="6"/>
    </row>
    <row r="31" spans="1:1" ht="12" customHeight="1">
      <c r="A31" s="6"/>
    </row>
    <row r="32" spans="1:1" ht="12" customHeight="1">
      <c r="A32" s="6"/>
    </row>
    <row r="33" spans="1:1" ht="12" customHeight="1">
      <c r="A33" s="6"/>
    </row>
    <row r="34" spans="1:1" ht="12" customHeight="1">
      <c r="A34" s="6"/>
    </row>
    <row r="35" spans="1:1" ht="12" customHeight="1">
      <c r="A35" s="6"/>
    </row>
    <row r="36" spans="1:1" ht="12" customHeight="1">
      <c r="A36" s="6"/>
    </row>
    <row r="37" spans="1:1" ht="12" customHeight="1">
      <c r="A37" s="6"/>
    </row>
    <row r="38" spans="1:1" ht="12" customHeight="1">
      <c r="A38" s="6"/>
    </row>
    <row r="39" spans="1:1" ht="12" customHeight="1">
      <c r="A39" s="6"/>
    </row>
    <row r="40" spans="1:1" ht="12" customHeight="1">
      <c r="A40" s="6"/>
    </row>
    <row r="41" spans="1:1" ht="12" customHeight="1">
      <c r="A41" s="6"/>
    </row>
    <row r="42" spans="1:1" ht="12" customHeight="1"/>
    <row r="43" spans="1:1" ht="12" customHeight="1"/>
    <row r="44" spans="1:1" ht="12" customHeight="1"/>
    <row r="45" spans="1:1" ht="12" customHeight="1"/>
    <row r="46" spans="1:1" ht="12" customHeight="1"/>
    <row r="47" spans="1:1" ht="12" customHeight="1"/>
    <row r="48" spans="1:1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</sheetData>
  <mergeCells count="13">
    <mergeCell ref="P3:Q3"/>
    <mergeCell ref="R3:S3"/>
    <mergeCell ref="N2:S2"/>
    <mergeCell ref="D3:E3"/>
    <mergeCell ref="F3:G3"/>
    <mergeCell ref="L3:M3"/>
    <mergeCell ref="H3:I3"/>
    <mergeCell ref="J3:K3"/>
    <mergeCell ref="B3:C3"/>
    <mergeCell ref="A2:A4"/>
    <mergeCell ref="B2:G2"/>
    <mergeCell ref="H2:M2"/>
    <mergeCell ref="N3:O3"/>
  </mergeCells>
  <pageMargins left="0.7" right="0.7" top="0.75" bottom="0.75" header="0" footer="0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88"/>
  <sheetViews>
    <sheetView topLeftCell="A16" zoomScale="70" zoomScaleNormal="70" workbookViewId="0">
      <selection activeCell="K36" sqref="K36"/>
    </sheetView>
  </sheetViews>
  <sheetFormatPr defaultColWidth="14.42578125" defaultRowHeight="15" customHeight="1"/>
  <cols>
    <col min="1" max="1" width="20" customWidth="1"/>
    <col min="2" max="2" width="9.7109375" customWidth="1"/>
    <col min="3" max="3" width="10.28515625" customWidth="1"/>
    <col min="4" max="4" width="9.140625" customWidth="1"/>
    <col min="5" max="5" width="9.7109375" customWidth="1"/>
    <col min="6" max="6" width="8.7109375" customWidth="1"/>
    <col min="7" max="7" width="10.28515625" customWidth="1"/>
    <col min="8" max="8" width="9" customWidth="1"/>
    <col min="9" max="9" width="7.85546875" customWidth="1"/>
    <col min="10" max="10" width="9.28515625" customWidth="1"/>
    <col min="11" max="11" width="7.5703125" customWidth="1"/>
    <col min="12" max="12" width="6.28515625" customWidth="1"/>
    <col min="13" max="13" width="5.85546875" customWidth="1"/>
    <col min="14" max="14" width="5.140625" customWidth="1"/>
    <col min="15" max="15" width="3.85546875" hidden="1" customWidth="1"/>
    <col min="16" max="16" width="9.140625" hidden="1" customWidth="1"/>
    <col min="17" max="17" width="5.28515625" customWidth="1"/>
  </cols>
  <sheetData>
    <row r="1" spans="1:17" ht="12.75" customHeight="1">
      <c r="A1" s="21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1"/>
    </row>
    <row r="2" spans="1:17" ht="10.5" customHeight="1">
      <c r="A2" s="219"/>
      <c r="B2" s="208"/>
      <c r="C2" s="208"/>
      <c r="D2" s="208"/>
      <c r="E2" s="219"/>
      <c r="F2" s="208"/>
      <c r="G2" s="208"/>
      <c r="H2" s="208"/>
      <c r="I2" s="208"/>
      <c r="J2" s="208"/>
      <c r="K2" s="208"/>
      <c r="L2" s="2"/>
      <c r="M2" s="2"/>
      <c r="N2" s="2"/>
      <c r="O2" s="3"/>
      <c r="P2" s="3"/>
      <c r="Q2" s="3"/>
    </row>
    <row r="3" spans="1:17" ht="24" customHeight="1">
      <c r="A3" s="210" t="s">
        <v>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7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7" ht="30.6" customHeight="1">
      <c r="A5" s="220" t="s">
        <v>258</v>
      </c>
      <c r="B5" s="221" t="s">
        <v>8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1:17" ht="12.75" customHeight="1">
      <c r="A6" s="212"/>
      <c r="B6" s="214" t="s">
        <v>9</v>
      </c>
      <c r="C6" s="214" t="s">
        <v>10</v>
      </c>
      <c r="D6" s="214" t="s">
        <v>11</v>
      </c>
      <c r="E6" s="214" t="s">
        <v>12</v>
      </c>
      <c r="F6" s="214" t="s">
        <v>13</v>
      </c>
      <c r="G6" s="214" t="s">
        <v>14</v>
      </c>
      <c r="H6" s="214" t="s">
        <v>15</v>
      </c>
      <c r="I6" s="211" t="s">
        <v>16</v>
      </c>
      <c r="J6" s="211" t="s">
        <v>17</v>
      </c>
      <c r="K6" s="214" t="s">
        <v>6</v>
      </c>
    </row>
    <row r="7" spans="1:17" ht="43.5" customHeigh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17" ht="17.25" customHeight="1">
      <c r="A8" s="214" t="s">
        <v>18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</row>
    <row r="9" spans="1:17" ht="12.75" customHeight="1">
      <c r="A9" s="175" t="s">
        <v>19</v>
      </c>
      <c r="B9" s="166"/>
      <c r="C9" s="173"/>
      <c r="D9" s="166"/>
      <c r="E9" s="166"/>
      <c r="F9" s="166"/>
      <c r="G9" s="166"/>
      <c r="H9" s="166">
        <f t="shared" ref="H9:H13" si="0">SUM(B9:G9)</f>
        <v>0</v>
      </c>
      <c r="I9" s="166"/>
      <c r="J9" s="166"/>
      <c r="K9" s="173">
        <f t="shared" ref="K9:K13" si="1">SUM(H9:J9)</f>
        <v>0</v>
      </c>
    </row>
    <row r="10" spans="1:17" ht="12.75" customHeight="1">
      <c r="A10" s="175" t="s">
        <v>20</v>
      </c>
      <c r="B10" s="166">
        <v>82</v>
      </c>
      <c r="C10" s="53">
        <v>274</v>
      </c>
      <c r="D10" s="53">
        <v>191</v>
      </c>
      <c r="E10" s="53">
        <v>243</v>
      </c>
      <c r="F10" s="53">
        <v>61</v>
      </c>
      <c r="G10" s="166"/>
      <c r="H10" s="166">
        <f t="shared" si="0"/>
        <v>851</v>
      </c>
      <c r="I10" s="166"/>
      <c r="J10" s="166">
        <v>12</v>
      </c>
      <c r="K10" s="173">
        <f t="shared" si="1"/>
        <v>863</v>
      </c>
    </row>
    <row r="11" spans="1:17" ht="25.5" customHeight="1">
      <c r="A11" s="175" t="s">
        <v>21</v>
      </c>
      <c r="B11" s="166">
        <v>1</v>
      </c>
      <c r="C11" s="53">
        <v>23</v>
      </c>
      <c r="D11" s="166"/>
      <c r="E11" s="166"/>
      <c r="F11" s="166"/>
      <c r="G11" s="166"/>
      <c r="H11" s="166">
        <f t="shared" si="0"/>
        <v>24</v>
      </c>
      <c r="I11" s="166"/>
      <c r="J11" s="166">
        <v>4</v>
      </c>
      <c r="K11" s="173">
        <f t="shared" si="1"/>
        <v>28</v>
      </c>
    </row>
    <row r="12" spans="1:17" ht="12.75" customHeight="1">
      <c r="A12" s="175" t="s">
        <v>22</v>
      </c>
      <c r="B12" s="166">
        <v>22</v>
      </c>
      <c r="C12" s="53">
        <v>98</v>
      </c>
      <c r="D12" s="166"/>
      <c r="E12" s="166"/>
      <c r="F12" s="166"/>
      <c r="G12" s="166"/>
      <c r="H12" s="166">
        <f t="shared" si="0"/>
        <v>120</v>
      </c>
      <c r="I12" s="166"/>
      <c r="J12" s="166"/>
      <c r="K12" s="173">
        <f t="shared" si="1"/>
        <v>120</v>
      </c>
    </row>
    <row r="13" spans="1:17" ht="12.75" customHeight="1">
      <c r="A13" s="175" t="s">
        <v>23</v>
      </c>
      <c r="B13" s="166"/>
      <c r="C13" s="173"/>
      <c r="D13" s="166"/>
      <c r="E13" s="166"/>
      <c r="F13" s="166"/>
      <c r="G13" s="166"/>
      <c r="H13" s="166">
        <f t="shared" si="0"/>
        <v>0</v>
      </c>
      <c r="I13" s="166"/>
      <c r="J13" s="166"/>
      <c r="K13" s="173">
        <f t="shared" si="1"/>
        <v>0</v>
      </c>
    </row>
    <row r="14" spans="1:17" ht="12.75" customHeight="1">
      <c r="A14" s="175" t="s">
        <v>24</v>
      </c>
      <c r="B14" s="147">
        <f t="shared" ref="B14:K14" si="2">SUM(B9:B13)</f>
        <v>105</v>
      </c>
      <c r="C14" s="147">
        <f t="shared" si="2"/>
        <v>395</v>
      </c>
      <c r="D14" s="147">
        <f t="shared" si="2"/>
        <v>191</v>
      </c>
      <c r="E14" s="147">
        <f t="shared" si="2"/>
        <v>243</v>
      </c>
      <c r="F14" s="147">
        <f t="shared" si="2"/>
        <v>61</v>
      </c>
      <c r="G14" s="147">
        <f t="shared" si="2"/>
        <v>0</v>
      </c>
      <c r="H14" s="147">
        <f t="shared" si="2"/>
        <v>995</v>
      </c>
      <c r="I14" s="147">
        <f t="shared" si="2"/>
        <v>0</v>
      </c>
      <c r="J14" s="147">
        <f t="shared" si="2"/>
        <v>16</v>
      </c>
      <c r="K14" s="147">
        <f t="shared" si="2"/>
        <v>1011</v>
      </c>
    </row>
    <row r="15" spans="1:17" ht="15.75" customHeight="1">
      <c r="A15" s="215" t="s">
        <v>25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</row>
    <row r="16" spans="1:17" ht="41.25" customHeight="1">
      <c r="A16" s="75" t="s">
        <v>302</v>
      </c>
      <c r="B16" s="74">
        <v>65</v>
      </c>
      <c r="C16" s="74">
        <v>154</v>
      </c>
      <c r="D16" s="142"/>
      <c r="E16" s="142"/>
      <c r="F16" s="142"/>
      <c r="G16" s="142"/>
      <c r="H16" s="74">
        <f>SUM(B16:G16)</f>
        <v>219</v>
      </c>
      <c r="I16" s="142"/>
      <c r="J16" s="142"/>
      <c r="K16" s="143">
        <f>SUM(H16:J16)</f>
        <v>219</v>
      </c>
    </row>
    <row r="17" spans="1:34" ht="15.75" customHeight="1">
      <c r="A17" s="145" t="s">
        <v>26</v>
      </c>
      <c r="B17" s="144"/>
      <c r="C17" s="144">
        <v>23</v>
      </c>
      <c r="D17" s="144"/>
      <c r="E17" s="144"/>
      <c r="F17" s="144"/>
      <c r="G17" s="144"/>
      <c r="H17" s="166">
        <f t="shared" ref="H17:H27" si="3">SUM(B17:G17)</f>
        <v>23</v>
      </c>
      <c r="I17" s="144"/>
      <c r="J17" s="144"/>
      <c r="K17" s="173">
        <f t="shared" ref="K17:K27" si="4">SUM(H17:J17)</f>
        <v>23</v>
      </c>
    </row>
    <row r="18" spans="1:34" ht="15.75" customHeight="1">
      <c r="A18" s="145" t="s">
        <v>27</v>
      </c>
      <c r="B18" s="144"/>
      <c r="C18" s="144"/>
      <c r="D18" s="144">
        <v>452</v>
      </c>
      <c r="E18" s="144"/>
      <c r="F18" s="144"/>
      <c r="G18" s="144"/>
      <c r="H18" s="166">
        <f t="shared" si="3"/>
        <v>452</v>
      </c>
      <c r="I18" s="144"/>
      <c r="J18" s="144"/>
      <c r="K18" s="173">
        <f t="shared" si="4"/>
        <v>452</v>
      </c>
    </row>
    <row r="19" spans="1:34" ht="15.75" customHeight="1">
      <c r="A19" s="135" t="s">
        <v>160</v>
      </c>
      <c r="B19" s="144"/>
      <c r="C19" s="144"/>
      <c r="D19" s="144">
        <v>243</v>
      </c>
      <c r="E19" s="144"/>
      <c r="F19" s="144"/>
      <c r="G19" s="144"/>
      <c r="H19" s="166">
        <f>SUM(B19:G19)</f>
        <v>243</v>
      </c>
      <c r="I19" s="144"/>
      <c r="J19" s="144"/>
      <c r="K19" s="173">
        <f>SUM(H19:J19)</f>
        <v>243</v>
      </c>
    </row>
    <row r="20" spans="1:34" ht="15.75" customHeight="1">
      <c r="A20" s="145" t="s">
        <v>28</v>
      </c>
      <c r="B20" s="144"/>
      <c r="C20" s="144"/>
      <c r="D20" s="144"/>
      <c r="E20" s="144">
        <v>1057</v>
      </c>
      <c r="F20" s="144"/>
      <c r="G20" s="144"/>
      <c r="H20" s="166">
        <f t="shared" si="3"/>
        <v>1057</v>
      </c>
      <c r="I20" s="144"/>
      <c r="J20" s="144"/>
      <c r="K20" s="173">
        <f t="shared" si="4"/>
        <v>1057</v>
      </c>
    </row>
    <row r="21" spans="1:34" ht="15.75" customHeight="1">
      <c r="A21" s="145" t="s">
        <v>29</v>
      </c>
      <c r="B21" s="144"/>
      <c r="C21" s="144"/>
      <c r="D21" s="144"/>
      <c r="E21" s="144">
        <v>5</v>
      </c>
      <c r="F21" s="144">
        <v>128</v>
      </c>
      <c r="G21" s="144"/>
      <c r="H21" s="166">
        <f t="shared" si="3"/>
        <v>133</v>
      </c>
      <c r="I21" s="144"/>
      <c r="J21" s="144"/>
      <c r="K21" s="173">
        <f t="shared" si="4"/>
        <v>133</v>
      </c>
    </row>
    <row r="22" spans="1:34" ht="15.75" customHeight="1">
      <c r="A22" s="145" t="s">
        <v>19</v>
      </c>
      <c r="B22" s="74"/>
      <c r="C22" s="53">
        <v>9545</v>
      </c>
      <c r="D22" s="74">
        <v>8048</v>
      </c>
      <c r="E22" s="74">
        <v>56</v>
      </c>
      <c r="F22" s="74"/>
      <c r="G22" s="74"/>
      <c r="H22" s="53">
        <f t="shared" si="3"/>
        <v>17649</v>
      </c>
      <c r="I22" s="74"/>
      <c r="J22" s="74"/>
      <c r="K22" s="147">
        <f t="shared" ref="K22" si="5">SUM(H22:J22)</f>
        <v>17649</v>
      </c>
    </row>
    <row r="23" spans="1:34" ht="15.75" customHeight="1">
      <c r="A23" s="145" t="s">
        <v>30</v>
      </c>
      <c r="B23" s="74" t="s">
        <v>303</v>
      </c>
      <c r="C23" s="74"/>
      <c r="D23" s="74"/>
      <c r="E23" s="144"/>
      <c r="F23" s="144">
        <v>365</v>
      </c>
      <c r="G23" s="144"/>
      <c r="H23" s="53">
        <v>365</v>
      </c>
      <c r="I23" s="144"/>
      <c r="J23" s="144"/>
      <c r="K23" s="173">
        <f t="shared" si="4"/>
        <v>365</v>
      </c>
    </row>
    <row r="24" spans="1:34" ht="15.75" customHeight="1">
      <c r="A24" s="135" t="s">
        <v>328</v>
      </c>
      <c r="B24" s="144"/>
      <c r="C24" s="144"/>
      <c r="D24" s="144">
        <v>63</v>
      </c>
      <c r="E24" s="144">
        <v>104</v>
      </c>
      <c r="F24" s="144">
        <v>50</v>
      </c>
      <c r="G24" s="144"/>
      <c r="H24" s="53">
        <f>SUM(B24:G24)</f>
        <v>217</v>
      </c>
      <c r="I24" s="144"/>
      <c r="J24" s="144"/>
      <c r="K24" s="173">
        <f>SUM(H24:J24)</f>
        <v>217</v>
      </c>
    </row>
    <row r="25" spans="1:34" ht="42" customHeight="1">
      <c r="A25" s="75" t="s">
        <v>329</v>
      </c>
      <c r="B25" s="144"/>
      <c r="C25" s="144"/>
      <c r="D25" s="144"/>
      <c r="E25" s="144">
        <v>139</v>
      </c>
      <c r="F25" s="144"/>
      <c r="G25" s="144"/>
      <c r="H25" s="53">
        <f>SUM(B25:G25)</f>
        <v>139</v>
      </c>
      <c r="I25" s="144"/>
      <c r="J25" s="144"/>
      <c r="K25" s="173">
        <f>SUM(H25:J25)</f>
        <v>139</v>
      </c>
    </row>
    <row r="26" spans="1:34" ht="42" customHeight="1">
      <c r="A26" s="75" t="s">
        <v>330</v>
      </c>
      <c r="B26" s="144"/>
      <c r="C26" s="144"/>
      <c r="D26" s="144"/>
      <c r="E26" s="144">
        <v>62</v>
      </c>
      <c r="F26" s="144"/>
      <c r="G26" s="144"/>
      <c r="H26" s="53">
        <f>SUM(B26:G26)</f>
        <v>62</v>
      </c>
      <c r="I26" s="144"/>
      <c r="J26" s="144"/>
      <c r="K26" s="173">
        <f>SUM(H26:J26)</f>
        <v>62</v>
      </c>
    </row>
    <row r="27" spans="1:34" ht="15.75" customHeight="1">
      <c r="A27" s="145" t="s">
        <v>23</v>
      </c>
      <c r="B27" s="144"/>
      <c r="C27" s="144"/>
      <c r="D27" s="144">
        <v>233</v>
      </c>
      <c r="E27" s="144">
        <v>118</v>
      </c>
      <c r="F27" s="144">
        <v>43</v>
      </c>
      <c r="G27" s="144"/>
      <c r="H27" s="166">
        <f t="shared" si="3"/>
        <v>394</v>
      </c>
      <c r="I27" s="144"/>
      <c r="J27" s="144"/>
      <c r="K27" s="173">
        <f t="shared" si="4"/>
        <v>394</v>
      </c>
    </row>
    <row r="28" spans="1:34" ht="15.75" customHeight="1">
      <c r="A28" s="175" t="s">
        <v>24</v>
      </c>
      <c r="B28" s="143">
        <v>65</v>
      </c>
      <c r="C28" s="143">
        <f>SUM(C16:C27)</f>
        <v>9722</v>
      </c>
      <c r="D28" s="143">
        <f>SUM(D16:D27)</f>
        <v>9039</v>
      </c>
      <c r="E28" s="143">
        <f>SUM(E16:E27)</f>
        <v>1541</v>
      </c>
      <c r="F28" s="143">
        <f>SUM(F16:F27)</f>
        <v>586</v>
      </c>
      <c r="G28" s="143">
        <f t="shared" ref="G28:J28" si="6">SUM(G17:G27)</f>
        <v>0</v>
      </c>
      <c r="H28" s="143">
        <f>SUM(H16:H27)</f>
        <v>20953</v>
      </c>
      <c r="I28" s="143">
        <f t="shared" si="6"/>
        <v>0</v>
      </c>
      <c r="J28" s="143">
        <f t="shared" si="6"/>
        <v>0</v>
      </c>
      <c r="K28" s="143">
        <f>SUM(K16:K27)</f>
        <v>20953</v>
      </c>
    </row>
    <row r="29" spans="1:34" ht="22.5" customHeight="1">
      <c r="A29" s="175" t="s">
        <v>31</v>
      </c>
      <c r="B29" s="143">
        <v>170</v>
      </c>
      <c r="C29" s="143">
        <f t="shared" ref="C29:K29" si="7">SUM(C14+C28)</f>
        <v>10117</v>
      </c>
      <c r="D29" s="143">
        <f t="shared" si="7"/>
        <v>9230</v>
      </c>
      <c r="E29" s="143">
        <f t="shared" si="7"/>
        <v>1784</v>
      </c>
      <c r="F29" s="143">
        <f t="shared" si="7"/>
        <v>647</v>
      </c>
      <c r="G29" s="143">
        <f t="shared" si="7"/>
        <v>0</v>
      </c>
      <c r="H29" s="143">
        <f t="shared" si="7"/>
        <v>21948</v>
      </c>
      <c r="I29" s="143">
        <f t="shared" si="7"/>
        <v>0</v>
      </c>
      <c r="J29" s="143">
        <f t="shared" si="7"/>
        <v>16</v>
      </c>
      <c r="K29" s="143">
        <f t="shared" si="7"/>
        <v>21964</v>
      </c>
    </row>
    <row r="30" spans="1:34" ht="15.75" customHeight="1">
      <c r="A30" s="217" t="s">
        <v>32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</row>
    <row r="31" spans="1:34" ht="41.25" customHeight="1">
      <c r="A31" s="75" t="s">
        <v>33</v>
      </c>
      <c r="B31" s="76"/>
      <c r="C31" s="76"/>
      <c r="D31" s="76"/>
      <c r="E31" s="74">
        <v>11825</v>
      </c>
      <c r="F31" s="74">
        <v>4155</v>
      </c>
      <c r="G31" s="76"/>
      <c r="H31" s="166">
        <f>SUM(B31:G31)</f>
        <v>15980</v>
      </c>
      <c r="I31" s="76"/>
      <c r="J31" s="76"/>
      <c r="K31" s="173">
        <f t="shared" ref="K31:K35" si="8">SUM(H31:J31)</f>
        <v>15980</v>
      </c>
    </row>
    <row r="32" spans="1:34" s="200" customFormat="1" ht="91.5" customHeight="1">
      <c r="A32" s="75" t="s">
        <v>161</v>
      </c>
      <c r="B32" s="76"/>
      <c r="C32" s="76"/>
      <c r="D32"/>
      <c r="E32" s="74">
        <v>3577</v>
      </c>
      <c r="F32" s="74">
        <v>1969</v>
      </c>
      <c r="G32" s="76"/>
      <c r="H32" s="166">
        <v>5546</v>
      </c>
      <c r="I32" s="76"/>
      <c r="J32" s="76"/>
      <c r="K32" s="173">
        <v>5546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17" ht="128.25" customHeight="1">
      <c r="A33" s="75" t="s">
        <v>162</v>
      </c>
      <c r="B33" s="76"/>
      <c r="C33" s="76"/>
      <c r="D33" s="74"/>
      <c r="E33" s="74"/>
      <c r="F33" s="76"/>
      <c r="G33" s="76"/>
      <c r="H33" s="166"/>
      <c r="I33" s="74">
        <v>110</v>
      </c>
      <c r="J33" s="76"/>
      <c r="K33" s="173">
        <v>110</v>
      </c>
    </row>
    <row r="34" spans="1:17" ht="54" customHeight="1">
      <c r="A34" s="75" t="s">
        <v>163</v>
      </c>
      <c r="B34" s="76"/>
      <c r="C34" s="76"/>
      <c r="D34" s="74"/>
      <c r="E34" s="74"/>
      <c r="F34" s="76"/>
      <c r="G34" s="76"/>
      <c r="H34" s="166"/>
      <c r="I34" s="74">
        <v>51</v>
      </c>
      <c r="J34" s="76"/>
      <c r="K34" s="173">
        <v>51</v>
      </c>
    </row>
    <row r="35" spans="1:17" ht="39" customHeight="1">
      <c r="A35" s="177" t="s">
        <v>34</v>
      </c>
      <c r="B35" s="178"/>
      <c r="C35" s="178"/>
      <c r="D35" s="178"/>
      <c r="E35" s="74">
        <v>150</v>
      </c>
      <c r="F35" s="74">
        <v>150</v>
      </c>
      <c r="G35" s="178"/>
      <c r="H35" s="166">
        <f t="shared" ref="H35" si="9">SUM(B35:G35)</f>
        <v>300</v>
      </c>
      <c r="I35" s="178"/>
      <c r="J35" s="178"/>
      <c r="K35" s="173">
        <f t="shared" si="8"/>
        <v>300</v>
      </c>
    </row>
    <row r="36" spans="1:17" ht="13.5" customHeight="1">
      <c r="A36" s="199" t="s">
        <v>35</v>
      </c>
      <c r="B36" s="185">
        <f t="shared" ref="B36:K36" si="10">SUM(B31:B35)</f>
        <v>0</v>
      </c>
      <c r="C36" s="185">
        <f t="shared" si="10"/>
        <v>0</v>
      </c>
      <c r="D36" s="185">
        <f t="shared" si="10"/>
        <v>0</v>
      </c>
      <c r="E36" s="185">
        <f t="shared" si="10"/>
        <v>15552</v>
      </c>
      <c r="F36" s="185">
        <f t="shared" si="10"/>
        <v>6274</v>
      </c>
      <c r="G36" s="185">
        <f t="shared" si="10"/>
        <v>0</v>
      </c>
      <c r="H36" s="185">
        <f t="shared" si="10"/>
        <v>21826</v>
      </c>
      <c r="I36" s="185">
        <f t="shared" si="10"/>
        <v>161</v>
      </c>
      <c r="J36" s="185">
        <f t="shared" si="10"/>
        <v>0</v>
      </c>
      <c r="K36" s="185">
        <f t="shared" si="10"/>
        <v>21987</v>
      </c>
      <c r="L36" s="6"/>
      <c r="M36" s="6"/>
      <c r="N36" s="6"/>
      <c r="O36" s="6"/>
      <c r="P36" s="6"/>
      <c r="Q36" s="6"/>
    </row>
    <row r="37" spans="1:17" ht="16.5" customHeight="1"/>
    <row r="38" spans="1:17" ht="12" customHeight="1"/>
    <row r="39" spans="1:17" ht="12" customHeight="1"/>
    <row r="40" spans="1:17" ht="12" customHeight="1"/>
    <row r="41" spans="1:17" ht="12" customHeight="1"/>
    <row r="42" spans="1:17" ht="12" customHeight="1"/>
    <row r="43" spans="1:17" ht="12" customHeight="1"/>
    <row r="44" spans="1:17" ht="12" customHeight="1"/>
    <row r="45" spans="1:17" ht="25.5" customHeight="1"/>
    <row r="46" spans="1:17" ht="12" customHeight="1"/>
    <row r="47" spans="1:17" ht="12" customHeight="1"/>
    <row r="48" spans="1:17" ht="12" customHeight="1"/>
    <row r="49" spans="1:11" ht="12" customHeight="1"/>
    <row r="50" spans="1:11" ht="12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12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12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12" customHeight="1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ht="12" customHeight="1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2" customHeight="1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2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2" customHeight="1">
      <c r="A57" s="8"/>
      <c r="B57" s="8"/>
      <c r="C57" s="6"/>
      <c r="D57" s="6"/>
      <c r="E57" s="6"/>
      <c r="F57" s="6"/>
      <c r="G57" s="6"/>
      <c r="H57" s="6"/>
      <c r="I57" s="6"/>
      <c r="J57" s="6"/>
      <c r="K57" s="6"/>
    </row>
    <row r="58" spans="1:11" ht="12" customHeight="1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2" customHeight="1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12" customHeight="1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ht="12" customHeight="1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2.75" customHeight="1">
      <c r="A62" s="9"/>
      <c r="B62" s="209"/>
      <c r="C62" s="208"/>
      <c r="D62" s="208"/>
      <c r="E62" s="6"/>
      <c r="F62" s="6"/>
      <c r="G62" s="6"/>
      <c r="H62" s="6"/>
      <c r="I62" s="6"/>
      <c r="J62" s="6"/>
      <c r="K62" s="6"/>
    </row>
    <row r="63" spans="1:11" ht="12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12" customHeight="1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2" customHeight="1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2" customHeight="1">
      <c r="A66" s="9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2" customHeight="1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2" customHeight="1">
      <c r="A68" s="10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2" customHeight="1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2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2" customHeight="1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2" customHeight="1">
      <c r="A72" s="9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2" customHeight="1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2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2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2" customHeight="1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2" customHeight="1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2" customHeight="1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2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2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2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2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2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2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2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2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2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2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2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2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2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2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2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2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2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2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2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2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2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2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2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2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2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2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2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2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2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2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2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2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2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2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2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2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2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2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2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2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2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2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2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2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2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2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2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2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2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2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2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2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2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2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2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2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2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2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2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2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2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2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2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2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2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2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2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2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2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2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2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2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2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2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2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2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2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2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2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</sheetData>
  <mergeCells count="20">
    <mergeCell ref="A1:J1"/>
    <mergeCell ref="A2:D2"/>
    <mergeCell ref="E2:K2"/>
    <mergeCell ref="F6:F7"/>
    <mergeCell ref="G6:G7"/>
    <mergeCell ref="A5:A7"/>
    <mergeCell ref="B6:B7"/>
    <mergeCell ref="A3:K3"/>
    <mergeCell ref="B5:K5"/>
    <mergeCell ref="I6:I7"/>
    <mergeCell ref="A15:K15"/>
    <mergeCell ref="H6:H7"/>
    <mergeCell ref="B62:D62"/>
    <mergeCell ref="J6:J7"/>
    <mergeCell ref="K6:K7"/>
    <mergeCell ref="C6:C7"/>
    <mergeCell ref="D6:D7"/>
    <mergeCell ref="E6:E7"/>
    <mergeCell ref="A30:K30"/>
    <mergeCell ref="A8:K8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3"/>
  <sheetViews>
    <sheetView workbookViewId="0">
      <selection activeCell="N11" sqref="N11"/>
    </sheetView>
  </sheetViews>
  <sheetFormatPr defaultColWidth="14.42578125" defaultRowHeight="15" customHeight="1"/>
  <cols>
    <col min="1" max="1" width="20" customWidth="1"/>
    <col min="2" max="2" width="9.5703125" customWidth="1"/>
    <col min="3" max="3" width="8.42578125" customWidth="1"/>
    <col min="4" max="4" width="10.5703125" customWidth="1"/>
    <col min="5" max="5" width="11.85546875" customWidth="1"/>
    <col min="6" max="6" width="9.85546875" customWidth="1"/>
    <col min="7" max="7" width="6.5703125" customWidth="1"/>
    <col min="8" max="8" width="5.7109375" customWidth="1"/>
    <col min="9" max="9" width="6.42578125" customWidth="1"/>
    <col min="10" max="10" width="6.140625" customWidth="1"/>
    <col min="11" max="13" width="8.5703125" customWidth="1"/>
    <col min="14" max="14" width="9.7109375" customWidth="1"/>
    <col min="15" max="15" width="6.28515625" customWidth="1"/>
    <col min="16" max="16" width="5.85546875" customWidth="1"/>
    <col min="17" max="17" width="5.140625" customWidth="1"/>
    <col min="18" max="18" width="3.85546875" hidden="1" customWidth="1"/>
    <col min="19" max="19" width="9.140625" hidden="1" customWidth="1"/>
    <col min="20" max="20" width="5.28515625" customWidth="1"/>
  </cols>
  <sheetData>
    <row r="1" spans="1:20" ht="12.75" customHeight="1">
      <c r="A1" s="218" t="s">
        <v>0</v>
      </c>
      <c r="B1" s="208"/>
      <c r="C1" s="208"/>
      <c r="D1" s="208"/>
      <c r="E1" s="208"/>
      <c r="F1" s="208"/>
      <c r="G1" s="208"/>
      <c r="H1" s="11"/>
      <c r="I1" s="11"/>
      <c r="J1" s="11"/>
      <c r="K1" s="11"/>
      <c r="L1" s="11"/>
      <c r="M1" s="11"/>
      <c r="N1" s="1"/>
    </row>
    <row r="2" spans="1:20" ht="10.5" customHeight="1">
      <c r="A2" s="219"/>
      <c r="B2" s="208"/>
      <c r="C2" s="219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"/>
      <c r="P2" s="2"/>
      <c r="Q2" s="2"/>
      <c r="R2" s="3"/>
      <c r="S2" s="3"/>
      <c r="T2" s="3"/>
    </row>
    <row r="3" spans="1:20" ht="24" customHeight="1">
      <c r="A3" s="210" t="s">
        <v>36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20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0" ht="22.5" customHeight="1">
      <c r="A5" s="220" t="s">
        <v>258</v>
      </c>
      <c r="B5" s="221" t="s">
        <v>37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20" ht="12.75" customHeight="1">
      <c r="A6" s="212"/>
      <c r="B6" s="214" t="s">
        <v>11</v>
      </c>
      <c r="C6" s="214" t="s">
        <v>12</v>
      </c>
      <c r="D6" s="214" t="s">
        <v>13</v>
      </c>
      <c r="E6" s="214" t="s">
        <v>14</v>
      </c>
      <c r="F6" s="214" t="s">
        <v>15</v>
      </c>
      <c r="G6" s="211" t="s">
        <v>17</v>
      </c>
      <c r="H6" s="212"/>
      <c r="I6" s="212"/>
      <c r="J6" s="212"/>
      <c r="K6" s="212"/>
      <c r="L6" s="212"/>
      <c r="M6" s="211" t="s">
        <v>16</v>
      </c>
      <c r="N6" s="214" t="s">
        <v>6</v>
      </c>
    </row>
    <row r="7" spans="1:20" ht="114.75" customHeight="1">
      <c r="A7" s="212"/>
      <c r="B7" s="212"/>
      <c r="C7" s="212"/>
      <c r="D7" s="212"/>
      <c r="E7" s="212"/>
      <c r="F7" s="212"/>
      <c r="G7" s="181" t="s">
        <v>9</v>
      </c>
      <c r="H7" s="181" t="s">
        <v>10</v>
      </c>
      <c r="I7" s="181" t="s">
        <v>11</v>
      </c>
      <c r="J7" s="181" t="s">
        <v>12</v>
      </c>
      <c r="K7" s="174" t="s">
        <v>13</v>
      </c>
      <c r="L7" s="174" t="s">
        <v>38</v>
      </c>
      <c r="M7" s="212"/>
      <c r="N7" s="212"/>
    </row>
    <row r="8" spans="1:20" ht="13.5" customHeight="1">
      <c r="A8" s="182" t="s">
        <v>39</v>
      </c>
      <c r="B8" s="53">
        <v>613</v>
      </c>
      <c r="C8" s="53">
        <v>740</v>
      </c>
      <c r="D8" s="53">
        <v>134</v>
      </c>
      <c r="E8" s="53">
        <v>8</v>
      </c>
      <c r="F8" s="53">
        <f>SUM(B8:E8)</f>
        <v>1495</v>
      </c>
      <c r="G8" s="53">
        <v>361</v>
      </c>
      <c r="H8" s="53">
        <v>1726</v>
      </c>
      <c r="I8" s="53">
        <v>3013</v>
      </c>
      <c r="J8" s="53">
        <v>633</v>
      </c>
      <c r="K8" s="53">
        <v>40</v>
      </c>
      <c r="L8" s="53">
        <f>SUM(G8:K8)</f>
        <v>5773</v>
      </c>
      <c r="M8" s="147">
        <v>1266</v>
      </c>
      <c r="N8" s="147">
        <f>SUM(F8,L8,M8)</f>
        <v>8534</v>
      </c>
    </row>
    <row r="9" spans="1:20" ht="15.75" customHeight="1">
      <c r="A9" s="178" t="s">
        <v>40</v>
      </c>
      <c r="B9" s="183"/>
      <c r="C9" s="183">
        <v>11</v>
      </c>
      <c r="D9" s="183"/>
      <c r="E9" s="183"/>
      <c r="F9" s="53">
        <f>SUM(B9:E9)</f>
        <v>11</v>
      </c>
      <c r="G9" s="180"/>
      <c r="H9" s="180"/>
      <c r="I9" s="183">
        <v>49</v>
      </c>
      <c r="J9" s="183">
        <v>52</v>
      </c>
      <c r="K9" s="180"/>
      <c r="L9" s="166">
        <f>SUM(G9:K9)</f>
        <v>101</v>
      </c>
      <c r="M9" s="53">
        <v>39</v>
      </c>
      <c r="N9" s="173">
        <f>SUM(F9,L9,M9)</f>
        <v>151</v>
      </c>
    </row>
    <row r="10" spans="1:20" ht="13.5" customHeight="1">
      <c r="A10" s="179" t="s">
        <v>41</v>
      </c>
      <c r="B10" s="183">
        <v>5</v>
      </c>
      <c r="C10" s="183">
        <v>27</v>
      </c>
      <c r="D10" s="183">
        <v>18</v>
      </c>
      <c r="E10" s="183"/>
      <c r="F10" s="53">
        <f>SUM(B10:E10)</f>
        <v>50</v>
      </c>
      <c r="G10" s="180"/>
      <c r="H10" s="180"/>
      <c r="I10" s="180"/>
      <c r="J10" s="180">
        <v>8</v>
      </c>
      <c r="K10" s="180"/>
      <c r="L10" s="166"/>
      <c r="M10" s="166"/>
      <c r="N10" s="173">
        <f>SUM(F10,L10,M10)</f>
        <v>50</v>
      </c>
    </row>
    <row r="11" spans="1:20" ht="15.75" customHeight="1">
      <c r="A11" s="178" t="s">
        <v>24</v>
      </c>
      <c r="B11" s="180">
        <f t="shared" ref="B11:N11" si="0">SUM(B8:B10)</f>
        <v>618</v>
      </c>
      <c r="C11" s="180">
        <f t="shared" si="0"/>
        <v>778</v>
      </c>
      <c r="D11" s="180">
        <f t="shared" si="0"/>
        <v>152</v>
      </c>
      <c r="E11" s="180">
        <f t="shared" si="0"/>
        <v>8</v>
      </c>
      <c r="F11" s="180">
        <f t="shared" si="0"/>
        <v>1556</v>
      </c>
      <c r="G11" s="180">
        <f t="shared" si="0"/>
        <v>361</v>
      </c>
      <c r="H11" s="180">
        <f t="shared" si="0"/>
        <v>1726</v>
      </c>
      <c r="I11" s="180">
        <f t="shared" si="0"/>
        <v>3062</v>
      </c>
      <c r="J11" s="180">
        <f t="shared" si="0"/>
        <v>693</v>
      </c>
      <c r="K11" s="180">
        <f t="shared" si="0"/>
        <v>40</v>
      </c>
      <c r="L11" s="180">
        <f t="shared" si="0"/>
        <v>5874</v>
      </c>
      <c r="M11" s="180">
        <f t="shared" si="0"/>
        <v>1305</v>
      </c>
      <c r="N11" s="180">
        <f t="shared" si="0"/>
        <v>8735</v>
      </c>
    </row>
    <row r="12" spans="1:20" ht="16.5" customHeight="1"/>
    <row r="13" spans="1:20" ht="12" customHeight="1"/>
    <row r="14" spans="1:20" ht="12" customHeight="1"/>
    <row r="15" spans="1:20" ht="12" customHeight="1"/>
    <row r="16" spans="1:20" ht="12" customHeight="1"/>
    <row r="17" spans="1:14" ht="12" customHeight="1"/>
    <row r="18" spans="1:14" ht="12" customHeight="1"/>
    <row r="19" spans="1:14" ht="12" customHeight="1"/>
    <row r="20" spans="1:14" ht="25.5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2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2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2" customHeight="1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2" customHeight="1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2" customHeight="1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2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2" customHeight="1">
      <c r="A32" s="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2" customHeight="1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2" customHeight="1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2" customHeigh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2" customHeight="1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2.75" customHeight="1">
      <c r="A37" s="9"/>
      <c r="B37" s="1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2" customHeight="1">
      <c r="A38" s="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2" customHeight="1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2" customHeigh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2" customHeight="1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2" customHeight="1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2" customHeight="1">
      <c r="A43" s="1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2" customHeight="1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2" customHeight="1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2" customHeight="1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2" customHeight="1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2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2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2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2" customHeight="1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2" customHeight="1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2" customHeight="1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2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2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2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2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2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2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2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2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2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2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2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2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2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2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2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2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2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2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2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2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2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12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2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ht="12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12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12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12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ht="12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ht="12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ht="12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ht="12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12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12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2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2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2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ht="12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ht="12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ht="12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ht="12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ht="12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2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2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2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12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2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ht="12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ht="12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12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ht="12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12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ht="12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ht="12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2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2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12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ht="12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2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ht="12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12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12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2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2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2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12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12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ht="12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ht="12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ht="12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ht="12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12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ht="12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ht="12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ht="12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ht="12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2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ht="12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ht="12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</sheetData>
  <mergeCells count="14">
    <mergeCell ref="N6:N7"/>
    <mergeCell ref="G6:L6"/>
    <mergeCell ref="M6:M7"/>
    <mergeCell ref="A1:G1"/>
    <mergeCell ref="C2:N2"/>
    <mergeCell ref="A3:N3"/>
    <mergeCell ref="B5:N5"/>
    <mergeCell ref="A2:B2"/>
    <mergeCell ref="A5:A7"/>
    <mergeCell ref="B6:B7"/>
    <mergeCell ref="F6:F7"/>
    <mergeCell ref="C6:C7"/>
    <mergeCell ref="D6:D7"/>
    <mergeCell ref="E6:E7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3"/>
  <sheetViews>
    <sheetView zoomScale="85" zoomScaleNormal="85" workbookViewId="0">
      <selection activeCell="B12" sqref="B12:M12"/>
    </sheetView>
  </sheetViews>
  <sheetFormatPr defaultColWidth="14.42578125" defaultRowHeight="15" customHeight="1"/>
  <cols>
    <col min="1" max="1" width="20" customWidth="1"/>
    <col min="2" max="2" width="8.7109375" customWidth="1"/>
    <col min="3" max="3" width="9.42578125" customWidth="1"/>
    <col min="4" max="4" width="9.140625" customWidth="1"/>
    <col min="5" max="5" width="9.7109375" customWidth="1"/>
    <col min="6" max="6" width="10.5703125" customWidth="1"/>
    <col min="7" max="7" width="9" customWidth="1"/>
    <col min="8" max="8" width="7.85546875" customWidth="1"/>
    <col min="9" max="9" width="7" customWidth="1"/>
    <col min="10" max="10" width="9.28515625" customWidth="1"/>
    <col min="11" max="11" width="7.85546875" customWidth="1"/>
    <col min="12" max="13" width="7.42578125" customWidth="1"/>
    <col min="14" max="14" width="7.5703125" customWidth="1"/>
    <col min="15" max="15" width="6.28515625" customWidth="1"/>
    <col min="16" max="16" width="5.85546875" customWidth="1"/>
    <col min="17" max="17" width="5.140625" customWidth="1"/>
    <col min="18" max="18" width="3.85546875" hidden="1" customWidth="1"/>
    <col min="19" max="19" width="9.140625" hidden="1" customWidth="1"/>
    <col min="20" max="20" width="5.28515625" customWidth="1"/>
  </cols>
  <sheetData>
    <row r="1" spans="1:20" ht="12.75" customHeight="1">
      <c r="A1" s="218" t="s">
        <v>0</v>
      </c>
      <c r="B1" s="208"/>
      <c r="C1" s="208"/>
      <c r="D1" s="208"/>
      <c r="E1" s="208"/>
      <c r="F1" s="208"/>
      <c r="G1" s="208"/>
      <c r="H1" s="208"/>
      <c r="I1" s="208"/>
      <c r="J1" s="11"/>
      <c r="K1" s="11"/>
      <c r="L1" s="11"/>
      <c r="M1" s="11"/>
      <c r="N1" s="1"/>
    </row>
    <row r="2" spans="1:20" ht="10.5" customHeight="1">
      <c r="A2" s="219"/>
      <c r="B2" s="208"/>
      <c r="C2" s="208"/>
      <c r="D2" s="208"/>
      <c r="E2" s="219"/>
      <c r="F2" s="208"/>
      <c r="G2" s="208"/>
      <c r="H2" s="208"/>
      <c r="I2" s="208"/>
      <c r="J2" s="208"/>
      <c r="K2" s="208"/>
      <c r="L2" s="208"/>
      <c r="M2" s="208"/>
      <c r="N2" s="208"/>
      <c r="O2" s="2"/>
      <c r="P2" s="2"/>
      <c r="Q2" s="2"/>
      <c r="R2" s="3"/>
      <c r="S2" s="3"/>
      <c r="T2" s="3"/>
    </row>
    <row r="3" spans="1:20" ht="24" customHeight="1">
      <c r="A3" s="210" t="s">
        <v>42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20" ht="1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0" ht="22.5" customHeight="1">
      <c r="A5" s="220" t="s">
        <v>258</v>
      </c>
      <c r="B5" s="221" t="s">
        <v>43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1:20" ht="12.75" customHeight="1">
      <c r="A6" s="212"/>
      <c r="B6" s="214" t="s">
        <v>9</v>
      </c>
      <c r="C6" s="214" t="s">
        <v>10</v>
      </c>
      <c r="D6" s="214" t="s">
        <v>11</v>
      </c>
      <c r="E6" s="214" t="s">
        <v>12</v>
      </c>
      <c r="F6" s="214" t="s">
        <v>13</v>
      </c>
      <c r="G6" s="214" t="s">
        <v>14</v>
      </c>
      <c r="H6" s="211" t="s">
        <v>16</v>
      </c>
      <c r="I6" s="211" t="s">
        <v>17</v>
      </c>
      <c r="J6" s="212"/>
      <c r="K6" s="212"/>
      <c r="L6" s="212"/>
      <c r="M6" s="212"/>
      <c r="N6" s="214" t="s">
        <v>6</v>
      </c>
    </row>
    <row r="7" spans="1:20" ht="43.5" customHeight="1">
      <c r="A7" s="212"/>
      <c r="B7" s="212"/>
      <c r="C7" s="212"/>
      <c r="D7" s="212"/>
      <c r="E7" s="212"/>
      <c r="F7" s="212"/>
      <c r="G7" s="212"/>
      <c r="H7" s="212"/>
      <c r="I7" s="181" t="s">
        <v>9</v>
      </c>
      <c r="J7" s="181" t="s">
        <v>10</v>
      </c>
      <c r="K7" s="181" t="s">
        <v>11</v>
      </c>
      <c r="L7" s="181" t="s">
        <v>12</v>
      </c>
      <c r="M7" s="174" t="s">
        <v>13</v>
      </c>
      <c r="N7" s="212"/>
    </row>
    <row r="8" spans="1:20" ht="39" customHeight="1">
      <c r="A8" s="182" t="s">
        <v>44</v>
      </c>
      <c r="B8" s="184"/>
      <c r="C8" s="166">
        <v>1</v>
      </c>
      <c r="D8" s="166"/>
      <c r="E8" s="166"/>
      <c r="F8" s="166">
        <v>2</v>
      </c>
      <c r="G8" s="166"/>
      <c r="H8" s="166"/>
      <c r="I8" s="166"/>
      <c r="J8" s="166"/>
      <c r="K8" s="166"/>
      <c r="L8" s="166"/>
      <c r="M8" s="166"/>
      <c r="N8" s="173">
        <f t="shared" ref="N8:N11" si="0">SUM(B8:M8)</f>
        <v>3</v>
      </c>
    </row>
    <row r="9" spans="1:20" ht="15.75" customHeight="1">
      <c r="A9" s="178" t="s">
        <v>45</v>
      </c>
      <c r="B9" s="180"/>
      <c r="C9" s="180"/>
      <c r="D9" s="180"/>
      <c r="E9" s="180">
        <v>2</v>
      </c>
      <c r="F9" s="180">
        <v>1</v>
      </c>
      <c r="G9" s="180"/>
      <c r="H9" s="180"/>
      <c r="I9" s="180"/>
      <c r="J9" s="180"/>
      <c r="K9" s="180"/>
      <c r="L9" s="180"/>
      <c r="M9" s="180"/>
      <c r="N9" s="173">
        <f t="shared" si="0"/>
        <v>3</v>
      </c>
    </row>
    <row r="10" spans="1:20" ht="39" customHeight="1">
      <c r="A10" s="179" t="s">
        <v>46</v>
      </c>
      <c r="B10" s="91"/>
      <c r="C10" s="91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73">
        <f t="shared" si="0"/>
        <v>0</v>
      </c>
    </row>
    <row r="11" spans="1:20" ht="26.25" customHeight="1">
      <c r="A11" s="179" t="s">
        <v>47</v>
      </c>
      <c r="B11" s="91"/>
      <c r="C11" s="91"/>
      <c r="D11" s="180">
        <v>9</v>
      </c>
      <c r="E11" s="180">
        <v>6</v>
      </c>
      <c r="F11" s="180">
        <v>5</v>
      </c>
      <c r="G11" s="180"/>
      <c r="H11" s="180">
        <v>7</v>
      </c>
      <c r="I11" s="180"/>
      <c r="J11" s="180"/>
      <c r="K11" s="180">
        <v>9</v>
      </c>
      <c r="L11" s="180">
        <v>5</v>
      </c>
      <c r="M11" s="180">
        <v>5</v>
      </c>
      <c r="N11" s="173">
        <f t="shared" si="0"/>
        <v>46</v>
      </c>
    </row>
    <row r="12" spans="1:20" ht="16.5" customHeight="1">
      <c r="A12" s="178" t="s">
        <v>24</v>
      </c>
      <c r="B12" s="185">
        <f t="shared" ref="B12:N12" si="1">SUM(B8:B11)</f>
        <v>0</v>
      </c>
      <c r="C12" s="185">
        <f t="shared" si="1"/>
        <v>1</v>
      </c>
      <c r="D12" s="185">
        <f t="shared" si="1"/>
        <v>9</v>
      </c>
      <c r="E12" s="185">
        <f t="shared" si="1"/>
        <v>8</v>
      </c>
      <c r="F12" s="185">
        <f t="shared" si="1"/>
        <v>8</v>
      </c>
      <c r="G12" s="185">
        <f t="shared" si="1"/>
        <v>0</v>
      </c>
      <c r="H12" s="185">
        <f t="shared" si="1"/>
        <v>7</v>
      </c>
      <c r="I12" s="185">
        <f t="shared" si="1"/>
        <v>0</v>
      </c>
      <c r="J12" s="185">
        <f t="shared" si="1"/>
        <v>0</v>
      </c>
      <c r="K12" s="185">
        <f t="shared" si="1"/>
        <v>9</v>
      </c>
      <c r="L12" s="185">
        <f t="shared" si="1"/>
        <v>5</v>
      </c>
      <c r="M12" s="185">
        <f t="shared" si="1"/>
        <v>5</v>
      </c>
      <c r="N12" s="185">
        <f t="shared" si="1"/>
        <v>52</v>
      </c>
    </row>
    <row r="13" spans="1:20" ht="12" customHeight="1"/>
    <row r="14" spans="1:20" ht="12" customHeight="1"/>
    <row r="15" spans="1:20" ht="12" customHeight="1"/>
    <row r="16" spans="1:20" ht="12" customHeight="1"/>
    <row r="17" spans="1:14" ht="12" customHeight="1"/>
    <row r="18" spans="1:14" ht="12" customHeight="1"/>
    <row r="19" spans="1:14" ht="12" customHeight="1"/>
    <row r="20" spans="1:14" ht="25.5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>
      <c r="A25" s="5"/>
      <c r="B25" s="5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2" customHeight="1">
      <c r="A26" s="5"/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2" customHeight="1">
      <c r="A27" s="5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2" customHeight="1">
      <c r="A28" s="7"/>
      <c r="B28" s="7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2" customHeight="1">
      <c r="A29" s="7"/>
      <c r="B29" s="7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2" customHeight="1">
      <c r="A30" s="7"/>
      <c r="B30" s="7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2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2" customHeight="1">
      <c r="A32" s="8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2" customHeight="1">
      <c r="A33" s="7"/>
      <c r="B33" s="7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2" customHeight="1">
      <c r="A34" s="7"/>
      <c r="B34" s="7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2" customHeight="1">
      <c r="A35" s="7"/>
      <c r="B35" s="7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2" customHeight="1">
      <c r="A36" s="9"/>
      <c r="B36" s="9"/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2.75" customHeight="1">
      <c r="A37" s="9"/>
      <c r="B37" s="9"/>
      <c r="C37" s="9"/>
      <c r="D37" s="15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2" customHeight="1">
      <c r="A38" s="9"/>
      <c r="B38" s="9"/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2" customHeight="1">
      <c r="A39" s="7"/>
      <c r="B39" s="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2" customHeight="1">
      <c r="A40" s="7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2" customHeight="1">
      <c r="A41" s="9"/>
      <c r="B41" s="9"/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2" customHeight="1">
      <c r="A42" s="7"/>
      <c r="B42" s="7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2" customHeight="1">
      <c r="A43" s="10"/>
      <c r="B43" s="10"/>
      <c r="C43" s="10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2" customHeight="1">
      <c r="A44" s="7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2" customHeight="1">
      <c r="A45" s="9"/>
      <c r="B45" s="9"/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2" customHeight="1">
      <c r="A46" s="7"/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2" customHeight="1">
      <c r="A47" s="9"/>
      <c r="B47" s="9"/>
      <c r="C47" s="9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2" customHeight="1">
      <c r="A48" s="5"/>
      <c r="B48" s="5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2" customHeight="1">
      <c r="A49" s="5"/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2" customHeight="1">
      <c r="A50" s="5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2" customHeight="1">
      <c r="A51" s="7"/>
      <c r="B51" s="7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2" customHeight="1">
      <c r="A52" s="7"/>
      <c r="B52" s="7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2" customHeight="1">
      <c r="A53" s="7"/>
      <c r="B53" s="7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2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2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2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2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2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2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2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2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2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2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2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2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2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2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2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2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2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2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2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2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2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12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2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ht="12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12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12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12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ht="12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ht="12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ht="12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ht="12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12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12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2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2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2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ht="12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ht="12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ht="12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ht="12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ht="12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2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2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2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12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2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ht="12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ht="12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12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ht="12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12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ht="12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ht="12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2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2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12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ht="12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2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ht="12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12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12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2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2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2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12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12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ht="12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ht="12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ht="12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ht="12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12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ht="12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ht="12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ht="12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ht="12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2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ht="12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ht="12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</sheetData>
  <mergeCells count="15">
    <mergeCell ref="A1:I1"/>
    <mergeCell ref="A2:D2"/>
    <mergeCell ref="E2:N2"/>
    <mergeCell ref="A5:A7"/>
    <mergeCell ref="D6:D7"/>
    <mergeCell ref="E6:E7"/>
    <mergeCell ref="N6:N7"/>
    <mergeCell ref="F6:F7"/>
    <mergeCell ref="G6:G7"/>
    <mergeCell ref="H6:H7"/>
    <mergeCell ref="I6:M6"/>
    <mergeCell ref="A3:N3"/>
    <mergeCell ref="B5:N5"/>
    <mergeCell ref="B6:B7"/>
    <mergeCell ref="C6:C7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98"/>
  <sheetViews>
    <sheetView zoomScale="80" zoomScaleNormal="80" workbookViewId="0">
      <selection activeCell="B33" sqref="B33:P33"/>
    </sheetView>
  </sheetViews>
  <sheetFormatPr defaultColWidth="14.42578125" defaultRowHeight="15" customHeight="1"/>
  <cols>
    <col min="1" max="1" width="20" customWidth="1"/>
    <col min="2" max="3" width="6.140625" customWidth="1"/>
    <col min="4" max="4" width="6" customWidth="1"/>
    <col min="5" max="5" width="6.5703125" customWidth="1"/>
    <col min="6" max="6" width="5.7109375" customWidth="1"/>
    <col min="7" max="7" width="5.42578125" customWidth="1"/>
    <col min="8" max="8" width="8.28515625" customWidth="1"/>
    <col min="9" max="9" width="6.7109375" customWidth="1"/>
    <col min="10" max="10" width="5.140625" customWidth="1"/>
    <col min="11" max="11" width="5.28515625" customWidth="1"/>
    <col min="12" max="12" width="6.5703125" customWidth="1"/>
    <col min="13" max="13" width="6" customWidth="1"/>
    <col min="14" max="15" width="5" customWidth="1"/>
    <col min="16" max="16" width="5.28515625" customWidth="1"/>
    <col min="17" max="17" width="6.28515625" customWidth="1"/>
    <col min="18" max="18" width="9.140625" customWidth="1"/>
    <col min="19" max="19" width="5.140625" customWidth="1"/>
    <col min="20" max="20" width="3.85546875" hidden="1" customWidth="1"/>
    <col min="21" max="21" width="9.140625" hidden="1" customWidth="1"/>
    <col min="22" max="23" width="5.28515625" customWidth="1"/>
  </cols>
  <sheetData>
    <row r="1" spans="1:23" ht="12.75" customHeight="1">
      <c r="A1" s="21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M1" s="218"/>
      <c r="N1" s="208"/>
      <c r="O1" s="208"/>
      <c r="P1" s="208"/>
    </row>
    <row r="2" spans="1:23" ht="10.5" customHeight="1">
      <c r="A2" s="213"/>
      <c r="B2" s="208"/>
      <c r="C2" s="208"/>
      <c r="D2" s="208"/>
      <c r="E2" s="208"/>
      <c r="F2" s="213"/>
      <c r="G2" s="208"/>
      <c r="H2" s="208"/>
      <c r="I2" s="208"/>
      <c r="J2" s="208"/>
      <c r="K2" s="208"/>
      <c r="L2" s="208"/>
      <c r="M2" s="16"/>
      <c r="N2" s="16"/>
      <c r="O2" s="16"/>
      <c r="P2" s="16"/>
      <c r="Q2" s="2"/>
      <c r="R2" s="2"/>
      <c r="S2" s="2"/>
      <c r="T2" s="3"/>
      <c r="U2" s="3"/>
      <c r="V2" s="3"/>
    </row>
    <row r="3" spans="1:23" ht="33" customHeight="1">
      <c r="A3" s="225" t="s">
        <v>48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6"/>
      <c r="R3" s="6"/>
      <c r="S3" s="6"/>
      <c r="T3" s="6"/>
      <c r="U3" s="6"/>
      <c r="V3" s="6"/>
      <c r="W3" s="6"/>
    </row>
    <row r="4" spans="1:23" ht="12.75" customHeight="1">
      <c r="A4" s="76" t="s">
        <v>49</v>
      </c>
      <c r="B4" s="76">
        <v>1</v>
      </c>
      <c r="C4" s="76">
        <v>2</v>
      </c>
      <c r="D4" s="76">
        <v>3</v>
      </c>
      <c r="E4" s="76">
        <v>4</v>
      </c>
      <c r="F4" s="76">
        <v>5</v>
      </c>
      <c r="G4" s="76">
        <v>6</v>
      </c>
      <c r="H4" s="76">
        <v>7</v>
      </c>
      <c r="I4" s="186" t="s">
        <v>50</v>
      </c>
      <c r="J4" s="76">
        <v>8</v>
      </c>
      <c r="K4" s="76">
        <v>9</v>
      </c>
      <c r="L4" s="176" t="s">
        <v>51</v>
      </c>
      <c r="M4" s="176" t="s">
        <v>52</v>
      </c>
      <c r="N4" s="176" t="s">
        <v>53</v>
      </c>
      <c r="O4" s="176">
        <v>10</v>
      </c>
      <c r="P4" s="76">
        <v>11</v>
      </c>
      <c r="Q4" s="17"/>
      <c r="R4" s="17" t="s">
        <v>24</v>
      </c>
      <c r="S4" s="6"/>
      <c r="T4" s="6"/>
      <c r="U4" s="6"/>
      <c r="V4" s="6"/>
      <c r="W4" s="6"/>
    </row>
    <row r="5" spans="1:23" ht="13.5" customHeight="1">
      <c r="A5" s="172" t="s">
        <v>54</v>
      </c>
      <c r="B5" s="180">
        <f t="shared" ref="B5:P5" si="0">SUM(B25,B29,B33)</f>
        <v>480</v>
      </c>
      <c r="C5" s="180">
        <f t="shared" si="0"/>
        <v>6</v>
      </c>
      <c r="D5" s="180">
        <f t="shared" si="0"/>
        <v>13</v>
      </c>
      <c r="E5" s="180">
        <f t="shared" si="0"/>
        <v>467</v>
      </c>
      <c r="F5" s="180">
        <f t="shared" si="0"/>
        <v>607</v>
      </c>
      <c r="G5" s="180">
        <f t="shared" si="0"/>
        <v>638</v>
      </c>
      <c r="H5" s="180">
        <f t="shared" si="0"/>
        <v>5967</v>
      </c>
      <c r="I5" s="180">
        <f t="shared" si="0"/>
        <v>4733</v>
      </c>
      <c r="J5" s="180">
        <f t="shared" si="0"/>
        <v>75</v>
      </c>
      <c r="K5" s="180">
        <f t="shared" si="0"/>
        <v>173</v>
      </c>
      <c r="L5" s="180">
        <f t="shared" si="0"/>
        <v>34</v>
      </c>
      <c r="M5" s="180">
        <f t="shared" si="0"/>
        <v>16</v>
      </c>
      <c r="N5" s="180">
        <f t="shared" si="0"/>
        <v>10</v>
      </c>
      <c r="O5" s="180">
        <f t="shared" si="0"/>
        <v>256</v>
      </c>
      <c r="P5" s="180">
        <f t="shared" si="0"/>
        <v>53</v>
      </c>
      <c r="Q5" s="6"/>
      <c r="R5" s="18">
        <f>SUM(R25,R29,R33)</f>
        <v>8735</v>
      </c>
      <c r="S5" s="6"/>
      <c r="T5" s="6"/>
      <c r="U5" s="6"/>
      <c r="V5" s="6"/>
      <c r="W5" s="6"/>
    </row>
    <row r="6" spans="1:23" ht="11.25" customHeight="1">
      <c r="A6" s="172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6"/>
      <c r="R6" s="6"/>
      <c r="S6" s="6"/>
      <c r="T6" s="6"/>
      <c r="U6" s="6"/>
      <c r="V6" s="6"/>
      <c r="W6" s="6"/>
    </row>
    <row r="7" spans="1:23" ht="15" customHeight="1">
      <c r="A7" s="227" t="s">
        <v>55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</row>
    <row r="8" spans="1:23" ht="12.75" customHeight="1">
      <c r="A8" s="222" t="s">
        <v>56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</row>
    <row r="9" spans="1:23" ht="12.75" customHeight="1">
      <c r="A9" s="227" t="s">
        <v>57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</row>
    <row r="10" spans="1:23" ht="12.75" customHeight="1">
      <c r="A10" s="227" t="s">
        <v>58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</row>
    <row r="11" spans="1:23" ht="12.75" customHeight="1">
      <c r="A11" s="227" t="s">
        <v>59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</row>
    <row r="12" spans="1:23" ht="13.5" customHeight="1">
      <c r="A12" s="228" t="s">
        <v>60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</row>
    <row r="13" spans="1:23" ht="12.75" customHeight="1">
      <c r="A13" s="227" t="s">
        <v>61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</row>
    <row r="14" spans="1:23" ht="12.75" customHeight="1">
      <c r="A14" s="222" t="s">
        <v>62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</row>
    <row r="15" spans="1:23" ht="12.75" customHeight="1">
      <c r="A15" s="228" t="s">
        <v>63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</row>
    <row r="16" spans="1:23" ht="12.75" customHeight="1">
      <c r="A16" s="222" t="s">
        <v>64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</row>
    <row r="17" spans="1:18" ht="12" customHeight="1">
      <c r="A17" s="222" t="s">
        <v>65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</row>
    <row r="18" spans="1:18" ht="12" customHeight="1">
      <c r="A18" s="222" t="s">
        <v>66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</row>
    <row r="19" spans="1:18" ht="13.5" customHeight="1">
      <c r="A19" s="222" t="s">
        <v>67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</row>
    <row r="20" spans="1:18" ht="12.75" customHeight="1">
      <c r="A20" s="227" t="s">
        <v>68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</row>
    <row r="21" spans="1:18" ht="26.25" customHeight="1">
      <c r="A21" s="229" t="s">
        <v>334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</row>
    <row r="22" spans="1:18" ht="8.25" customHeight="1"/>
    <row r="23" spans="1:18" ht="15.75" customHeight="1">
      <c r="A23" s="225" t="s">
        <v>70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</row>
    <row r="24" spans="1:18" ht="15.75" customHeight="1">
      <c r="A24" s="76" t="s">
        <v>49</v>
      </c>
      <c r="B24" s="76">
        <v>1</v>
      </c>
      <c r="C24" s="76">
        <v>2</v>
      </c>
      <c r="D24" s="76">
        <v>3</v>
      </c>
      <c r="E24" s="76">
        <v>4</v>
      </c>
      <c r="F24" s="76">
        <v>5</v>
      </c>
      <c r="G24" s="76">
        <v>6</v>
      </c>
      <c r="H24" s="76">
        <v>7</v>
      </c>
      <c r="I24" s="186" t="s">
        <v>50</v>
      </c>
      <c r="J24" s="76">
        <v>8</v>
      </c>
      <c r="K24" s="76">
        <v>9</v>
      </c>
      <c r="L24" s="176" t="s">
        <v>51</v>
      </c>
      <c r="M24" s="176" t="s">
        <v>52</v>
      </c>
      <c r="N24" s="176" t="s">
        <v>53</v>
      </c>
      <c r="O24" s="176">
        <v>10</v>
      </c>
      <c r="P24" s="76">
        <v>11</v>
      </c>
      <c r="Q24" s="17"/>
      <c r="R24" s="17" t="s">
        <v>24</v>
      </c>
    </row>
    <row r="25" spans="1:18" ht="13.5" customHeight="1">
      <c r="A25" s="172"/>
      <c r="B25" s="144">
        <v>261</v>
      </c>
      <c r="C25" s="144">
        <v>3</v>
      </c>
      <c r="D25" s="144">
        <v>7</v>
      </c>
      <c r="E25" s="144">
        <v>158</v>
      </c>
      <c r="F25" s="144">
        <v>252</v>
      </c>
      <c r="G25" s="144">
        <v>350</v>
      </c>
      <c r="H25" s="144">
        <v>339</v>
      </c>
      <c r="I25" s="144">
        <v>24</v>
      </c>
      <c r="J25" s="144">
        <v>37</v>
      </c>
      <c r="K25" s="144">
        <v>72</v>
      </c>
      <c r="L25" s="144">
        <v>16</v>
      </c>
      <c r="M25" s="144">
        <v>8</v>
      </c>
      <c r="N25" s="144">
        <v>5</v>
      </c>
      <c r="O25" s="144">
        <v>77</v>
      </c>
      <c r="P25" s="144"/>
      <c r="Q25" s="6"/>
      <c r="R25" s="18">
        <f>SUM(B25:H25,J25:K25,O25:P25)</f>
        <v>1556</v>
      </c>
    </row>
    <row r="26" spans="1:18" ht="12.75" customHeight="1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6"/>
      <c r="R26" s="6"/>
    </row>
    <row r="27" spans="1:18" ht="15.75" customHeight="1">
      <c r="A27" s="225" t="s">
        <v>71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6"/>
      <c r="R27" s="6"/>
    </row>
    <row r="28" spans="1:18" ht="15.75" customHeight="1">
      <c r="A28" s="76" t="s">
        <v>49</v>
      </c>
      <c r="B28" s="76">
        <v>1</v>
      </c>
      <c r="C28" s="76">
        <v>2</v>
      </c>
      <c r="D28" s="76">
        <v>3</v>
      </c>
      <c r="E28" s="76">
        <v>4</v>
      </c>
      <c r="F28" s="76">
        <v>5</v>
      </c>
      <c r="G28" s="76">
        <v>6</v>
      </c>
      <c r="H28" s="76">
        <v>7</v>
      </c>
      <c r="I28" s="186" t="s">
        <v>50</v>
      </c>
      <c r="J28" s="76">
        <v>8</v>
      </c>
      <c r="K28" s="76">
        <v>9</v>
      </c>
      <c r="L28" s="176" t="s">
        <v>51</v>
      </c>
      <c r="M28" s="176" t="s">
        <v>52</v>
      </c>
      <c r="N28" s="176" t="s">
        <v>53</v>
      </c>
      <c r="O28" s="176">
        <v>10</v>
      </c>
      <c r="P28" s="76">
        <v>11</v>
      </c>
      <c r="Q28" s="17"/>
      <c r="R28" s="17" t="s">
        <v>24</v>
      </c>
    </row>
    <row r="29" spans="1:18" ht="15.75" customHeight="1">
      <c r="A29" s="172"/>
      <c r="B29" s="144">
        <v>218</v>
      </c>
      <c r="C29" s="144">
        <v>3</v>
      </c>
      <c r="D29" s="144">
        <v>6</v>
      </c>
      <c r="E29" s="144">
        <v>247</v>
      </c>
      <c r="F29" s="144">
        <v>292</v>
      </c>
      <c r="G29" s="144">
        <v>263</v>
      </c>
      <c r="H29" s="74">
        <v>4645</v>
      </c>
      <c r="I29" s="74">
        <v>3809</v>
      </c>
      <c r="J29" s="144">
        <v>38</v>
      </c>
      <c r="K29" s="144">
        <v>79</v>
      </c>
      <c r="L29" s="144">
        <v>14</v>
      </c>
      <c r="M29" s="144">
        <v>8</v>
      </c>
      <c r="N29" s="144">
        <v>5</v>
      </c>
      <c r="O29" s="144">
        <v>52</v>
      </c>
      <c r="P29" s="144">
        <v>31</v>
      </c>
      <c r="Q29" s="6"/>
      <c r="R29" s="18">
        <f>SUM(B29:H29,J29:K29,O29:P29)</f>
        <v>5874</v>
      </c>
    </row>
    <row r="30" spans="1:18" ht="15.75" customHeight="1">
      <c r="Q30" s="6"/>
      <c r="R30" s="6"/>
    </row>
    <row r="31" spans="1:18" ht="15.75" customHeight="1">
      <c r="A31" s="225" t="s">
        <v>72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6"/>
      <c r="R31" s="6"/>
    </row>
    <row r="32" spans="1:18" ht="15.75" customHeight="1">
      <c r="A32" s="76" t="s">
        <v>49</v>
      </c>
      <c r="B32" s="76">
        <v>1</v>
      </c>
      <c r="C32" s="76">
        <v>2</v>
      </c>
      <c r="D32" s="76">
        <v>3</v>
      </c>
      <c r="E32" s="76">
        <v>4</v>
      </c>
      <c r="F32" s="76">
        <v>5</v>
      </c>
      <c r="G32" s="76">
        <v>6</v>
      </c>
      <c r="H32" s="76">
        <v>7</v>
      </c>
      <c r="I32" s="186" t="s">
        <v>50</v>
      </c>
      <c r="J32" s="76">
        <v>8</v>
      </c>
      <c r="K32" s="76">
        <v>9</v>
      </c>
      <c r="L32" s="176" t="s">
        <v>51</v>
      </c>
      <c r="M32" s="176" t="s">
        <v>52</v>
      </c>
      <c r="N32" s="176" t="s">
        <v>53</v>
      </c>
      <c r="O32" s="176">
        <v>10</v>
      </c>
      <c r="P32" s="76">
        <v>11</v>
      </c>
      <c r="Q32" s="17"/>
      <c r="R32" s="17" t="s">
        <v>24</v>
      </c>
    </row>
    <row r="33" spans="1:23" ht="15.75" customHeight="1">
      <c r="A33" s="172"/>
      <c r="B33" s="144">
        <v>1</v>
      </c>
      <c r="C33" s="144"/>
      <c r="D33" s="144"/>
      <c r="E33" s="144">
        <v>62</v>
      </c>
      <c r="F33" s="144">
        <v>63</v>
      </c>
      <c r="G33" s="144">
        <v>25</v>
      </c>
      <c r="H33" s="74">
        <v>983</v>
      </c>
      <c r="I33" s="74">
        <v>900</v>
      </c>
      <c r="J33" s="144"/>
      <c r="K33" s="144">
        <v>22</v>
      </c>
      <c r="L33" s="144">
        <v>4</v>
      </c>
      <c r="M33" s="144"/>
      <c r="N33" s="144"/>
      <c r="O33" s="144">
        <v>127</v>
      </c>
      <c r="P33" s="144">
        <v>22</v>
      </c>
      <c r="Q33" s="6"/>
      <c r="R33" s="18">
        <f>SUM(B33:H33,J33:K33,O33:P33)</f>
        <v>1305</v>
      </c>
    </row>
    <row r="34" spans="1:23" ht="15.75" customHeight="1"/>
    <row r="35" spans="1:23" ht="15.75" customHeight="1">
      <c r="A35" s="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23" ht="15.75" customHeight="1">
      <c r="A36" s="20" t="s">
        <v>73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23" ht="16.5" customHeight="1">
      <c r="A37" s="224" t="s">
        <v>55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187"/>
    </row>
    <row r="38" spans="1:23" ht="15.75" customHeight="1">
      <c r="A38" s="223" t="s">
        <v>56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187"/>
    </row>
    <row r="39" spans="1:23" ht="15.75" customHeight="1">
      <c r="A39" s="224" t="s">
        <v>57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31"/>
      <c r="R39" s="232"/>
      <c r="S39" s="232"/>
      <c r="T39" s="232"/>
      <c r="U39" s="232"/>
      <c r="V39" s="232"/>
      <c r="W39" s="233"/>
    </row>
    <row r="40" spans="1:23" ht="15.75" customHeight="1">
      <c r="A40" s="224" t="s">
        <v>58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26"/>
      <c r="R40" s="234"/>
      <c r="S40" s="234"/>
      <c r="T40" s="234"/>
      <c r="U40" s="234"/>
      <c r="V40" s="234"/>
      <c r="W40" s="235"/>
    </row>
    <row r="41" spans="1:23" ht="18" customHeight="1">
      <c r="A41" s="224" t="s">
        <v>59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187"/>
    </row>
    <row r="42" spans="1:23" ht="18" customHeight="1">
      <c r="A42" s="230" t="s">
        <v>60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187"/>
    </row>
    <row r="43" spans="1:23" ht="15.75" customHeight="1">
      <c r="A43" s="224" t="s">
        <v>61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187"/>
    </row>
    <row r="44" spans="1:23" ht="15.75" customHeight="1">
      <c r="A44" s="223" t="s">
        <v>62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187"/>
    </row>
    <row r="45" spans="1:23" ht="18" customHeight="1">
      <c r="A45" s="230" t="s">
        <v>63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187"/>
    </row>
    <row r="46" spans="1:23" ht="15.75" customHeight="1">
      <c r="A46" s="223" t="s">
        <v>64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31"/>
      <c r="R46" s="232"/>
      <c r="S46" s="232"/>
      <c r="T46" s="232"/>
      <c r="U46" s="232"/>
      <c r="V46" s="232"/>
      <c r="W46" s="233"/>
    </row>
    <row r="47" spans="1:23" ht="16.5" customHeight="1">
      <c r="A47" s="223" t="s">
        <v>65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26"/>
      <c r="R47" s="234"/>
      <c r="S47" s="234"/>
      <c r="T47" s="234"/>
      <c r="U47" s="234"/>
      <c r="V47" s="234"/>
      <c r="W47" s="235"/>
    </row>
    <row r="48" spans="1:23" ht="18" customHeight="1">
      <c r="A48" s="223" t="s">
        <v>66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187"/>
    </row>
    <row r="49" spans="1:17" ht="18" customHeight="1">
      <c r="A49" s="223" t="s">
        <v>67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187"/>
    </row>
    <row r="50" spans="1:17" ht="18" customHeight="1">
      <c r="A50" s="224" t="s">
        <v>68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187"/>
    </row>
    <row r="51" spans="1:17" ht="18" customHeight="1">
      <c r="A51" s="223" t="s">
        <v>69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187"/>
    </row>
    <row r="52" spans="1:17" ht="12" customHeight="1"/>
    <row r="53" spans="1:17" ht="12" customHeight="1"/>
    <row r="54" spans="1:17" ht="12" customHeight="1"/>
    <row r="55" spans="1:17" ht="25.5" customHeight="1"/>
    <row r="56" spans="1:17" ht="12" customHeight="1"/>
    <row r="57" spans="1:17" ht="12" customHeight="1"/>
    <row r="58" spans="1:17" ht="12" customHeight="1"/>
    <row r="59" spans="1:17" ht="12" customHeight="1"/>
    <row r="60" spans="1:17" ht="12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7" ht="12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7" ht="12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7" ht="12" customHeight="1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7" ht="12" customHeight="1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" customHeight="1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2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2" customHeight="1">
      <c r="A67" s="207"/>
      <c r="B67" s="208"/>
      <c r="C67" s="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2" customHeight="1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2" customHeight="1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2" customHeight="1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" customHeight="1">
      <c r="A71" s="9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2.75" customHeight="1">
      <c r="A72" s="9"/>
      <c r="B72" s="209"/>
      <c r="C72" s="208"/>
      <c r="D72" s="208"/>
      <c r="E72" s="20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2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2" customHeight="1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2" customHeight="1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2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2" customHeight="1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2" customHeight="1">
      <c r="A78" s="10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2" customHeight="1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2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2" customHeight="1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2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2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" customHeight="1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2" customHeight="1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2" customHeight="1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2" customHeight="1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" customHeight="1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2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2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2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2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2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2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2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2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2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2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2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2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2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2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2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2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2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2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2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2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2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2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2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2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2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2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2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2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2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2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2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2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2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2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2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2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2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2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2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2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2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2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2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2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2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2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2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2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2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2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2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2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2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2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2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2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2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2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2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2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2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2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2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2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2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2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2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2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2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2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2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2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2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2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2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2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2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2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2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2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2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2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2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2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</sheetData>
  <mergeCells count="42">
    <mergeCell ref="Q39:W40"/>
    <mergeCell ref="A42:P42"/>
    <mergeCell ref="A43:P43"/>
    <mergeCell ref="Q46:W47"/>
    <mergeCell ref="A23:P23"/>
    <mergeCell ref="A2:E2"/>
    <mergeCell ref="A1:J1"/>
    <mergeCell ref="M1:P1"/>
    <mergeCell ref="F2:L2"/>
    <mergeCell ref="A3:P3"/>
    <mergeCell ref="A12:P12"/>
    <mergeCell ref="A11:P11"/>
    <mergeCell ref="A10:P10"/>
    <mergeCell ref="A8:P8"/>
    <mergeCell ref="A7:P7"/>
    <mergeCell ref="A9:P9"/>
    <mergeCell ref="A14:P14"/>
    <mergeCell ref="B72:E72"/>
    <mergeCell ref="A67:B67"/>
    <mergeCell ref="A13:P13"/>
    <mergeCell ref="A51:P51"/>
    <mergeCell ref="A50:P50"/>
    <mergeCell ref="A20:P20"/>
    <mergeCell ref="A17:P17"/>
    <mergeCell ref="A16:P16"/>
    <mergeCell ref="A15:P15"/>
    <mergeCell ref="A40:P40"/>
    <mergeCell ref="A41:P41"/>
    <mergeCell ref="A21:P21"/>
    <mergeCell ref="A45:P45"/>
    <mergeCell ref="A46:P46"/>
    <mergeCell ref="A47:P47"/>
    <mergeCell ref="A48:P48"/>
    <mergeCell ref="A49:P49"/>
    <mergeCell ref="A27:P27"/>
    <mergeCell ref="A31:P31"/>
    <mergeCell ref="A19:P19"/>
    <mergeCell ref="A18:P18"/>
    <mergeCell ref="A44:P44"/>
    <mergeCell ref="A38:P38"/>
    <mergeCell ref="A39:P39"/>
    <mergeCell ref="A37:P37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9"/>
  <sheetViews>
    <sheetView tabSelected="1" topLeftCell="B7" zoomScale="85" zoomScaleNormal="85" workbookViewId="0">
      <selection activeCell="Q12" sqref="Q12"/>
    </sheetView>
  </sheetViews>
  <sheetFormatPr defaultColWidth="14.42578125" defaultRowHeight="15" customHeight="1"/>
  <cols>
    <col min="1" max="1" width="6.5703125" hidden="1" customWidth="1"/>
    <col min="2" max="2" width="4" customWidth="1"/>
    <col min="3" max="3" width="34.7109375" customWidth="1"/>
    <col min="4" max="4" width="7" customWidth="1"/>
    <col min="5" max="5" width="6.42578125" customWidth="1"/>
    <col min="6" max="6" width="6" customWidth="1"/>
    <col min="7" max="7" width="6.42578125" customWidth="1"/>
    <col min="8" max="8" width="7.140625" customWidth="1"/>
    <col min="9" max="9" width="6.85546875" customWidth="1"/>
    <col min="10" max="10" width="7.42578125" customWidth="1"/>
    <col min="11" max="11" width="7.140625" customWidth="1"/>
    <col min="12" max="12" width="6.5703125" customWidth="1"/>
    <col min="13" max="13" width="6.85546875" customWidth="1"/>
    <col min="14" max="14" width="7.42578125" customWidth="1"/>
    <col min="15" max="15" width="8.5703125" customWidth="1"/>
    <col min="16" max="16" width="5.85546875" customWidth="1"/>
    <col min="17" max="17" width="5.7109375" customWidth="1"/>
  </cols>
  <sheetData>
    <row r="1" spans="1:17" ht="30.75" customHeight="1">
      <c r="A1" s="22" t="s">
        <v>74</v>
      </c>
      <c r="B1" s="243" t="s">
        <v>75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6.25" customHeight="1">
      <c r="A2" s="23"/>
      <c r="B2" s="23"/>
      <c r="C2" s="24"/>
      <c r="D2" s="24"/>
      <c r="E2" s="24"/>
      <c r="F2" s="24"/>
      <c r="G2" s="24"/>
      <c r="H2" s="24"/>
      <c r="I2" s="24"/>
      <c r="J2" s="25"/>
      <c r="K2" s="25"/>
      <c r="L2" s="25"/>
      <c r="M2" s="25"/>
      <c r="N2" s="25"/>
      <c r="O2" s="25"/>
      <c r="P2" s="25"/>
      <c r="Q2" s="25"/>
    </row>
    <row r="3" spans="1:17" ht="28.5" customHeight="1">
      <c r="A3" s="236" t="s">
        <v>2</v>
      </c>
      <c r="B3" s="239" t="s">
        <v>144</v>
      </c>
      <c r="C3" s="212"/>
      <c r="D3" s="241" t="s">
        <v>76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42" t="s">
        <v>77</v>
      </c>
      <c r="Q3" s="212"/>
    </row>
    <row r="4" spans="1:17" ht="29.25" customHeight="1">
      <c r="A4" s="237"/>
      <c r="B4" s="212"/>
      <c r="C4" s="212"/>
      <c r="D4" s="241" t="s">
        <v>78</v>
      </c>
      <c r="E4" s="212"/>
      <c r="F4" s="240" t="s">
        <v>4</v>
      </c>
      <c r="G4" s="212"/>
      <c r="H4" s="240" t="s">
        <v>79</v>
      </c>
      <c r="I4" s="212"/>
      <c r="J4" s="240" t="s">
        <v>80</v>
      </c>
      <c r="K4" s="212"/>
      <c r="L4" s="240" t="s">
        <v>81</v>
      </c>
      <c r="M4" s="212"/>
      <c r="N4" s="240" t="s">
        <v>82</v>
      </c>
      <c r="O4" s="212"/>
      <c r="P4" s="212"/>
      <c r="Q4" s="212"/>
    </row>
    <row r="5" spans="1:17" ht="30" customHeight="1">
      <c r="A5" s="238"/>
      <c r="B5" s="188"/>
      <c r="C5" s="188" t="s">
        <v>83</v>
      </c>
      <c r="D5" s="189" t="s">
        <v>84</v>
      </c>
      <c r="E5" s="119" t="s">
        <v>85</v>
      </c>
      <c r="F5" s="189" t="s">
        <v>84</v>
      </c>
      <c r="G5" s="119" t="s">
        <v>85</v>
      </c>
      <c r="H5" s="119" t="s">
        <v>84</v>
      </c>
      <c r="I5" s="119" t="s">
        <v>85</v>
      </c>
      <c r="J5" s="189" t="s">
        <v>84</v>
      </c>
      <c r="K5" s="119" t="s">
        <v>85</v>
      </c>
      <c r="L5" s="119" t="s">
        <v>84</v>
      </c>
      <c r="M5" s="119" t="s">
        <v>85</v>
      </c>
      <c r="N5" s="119" t="s">
        <v>84</v>
      </c>
      <c r="O5" s="119" t="s">
        <v>85</v>
      </c>
      <c r="P5" s="189" t="s">
        <v>84</v>
      </c>
      <c r="Q5" s="119" t="s">
        <v>85</v>
      </c>
    </row>
    <row r="6" spans="1:17" ht="33.75" customHeight="1">
      <c r="A6" s="26"/>
      <c r="B6" s="53">
        <v>1</v>
      </c>
      <c r="C6" s="75" t="s">
        <v>341</v>
      </c>
      <c r="D6" s="134"/>
      <c r="E6" s="134"/>
      <c r="F6" s="53"/>
      <c r="G6" s="53"/>
      <c r="H6" s="53">
        <v>100</v>
      </c>
      <c r="I6" s="53">
        <v>400</v>
      </c>
      <c r="J6" s="53"/>
      <c r="K6" s="53"/>
      <c r="L6" s="53"/>
      <c r="M6" s="53"/>
      <c r="N6" s="53"/>
      <c r="O6" s="53"/>
      <c r="P6" s="53">
        <f t="shared" ref="P6:Q6" si="0">SUM(D6+F6+H6+J6+L6+N6)</f>
        <v>100</v>
      </c>
      <c r="Q6" s="53">
        <f t="shared" si="0"/>
        <v>400</v>
      </c>
    </row>
    <row r="7" spans="1:17" ht="33.75" customHeight="1">
      <c r="A7" s="26"/>
      <c r="B7" s="53">
        <v>2</v>
      </c>
      <c r="C7" s="75" t="s">
        <v>339</v>
      </c>
      <c r="D7" s="134"/>
      <c r="E7" s="134"/>
      <c r="F7" s="53"/>
      <c r="G7" s="53"/>
      <c r="H7" s="53">
        <v>82</v>
      </c>
      <c r="I7" s="53">
        <v>330</v>
      </c>
      <c r="J7" s="53"/>
      <c r="K7" s="53"/>
      <c r="L7" s="53"/>
      <c r="M7" s="53"/>
      <c r="N7" s="53"/>
      <c r="O7" s="53"/>
      <c r="P7" s="53">
        <f t="shared" ref="P7:Q7" si="1">SUM(D7+F7+H7+J7+L7+N7)</f>
        <v>82</v>
      </c>
      <c r="Q7" s="53">
        <f t="shared" si="1"/>
        <v>330</v>
      </c>
    </row>
    <row r="8" spans="1:17" ht="33.75" customHeight="1">
      <c r="A8" s="26"/>
      <c r="B8" s="53">
        <v>3</v>
      </c>
      <c r="C8" s="75" t="s">
        <v>340</v>
      </c>
      <c r="D8" s="134"/>
      <c r="E8" s="134"/>
      <c r="F8" s="53"/>
      <c r="G8" s="53"/>
      <c r="H8" s="53">
        <v>27</v>
      </c>
      <c r="I8" s="53">
        <v>111</v>
      </c>
      <c r="J8" s="53"/>
      <c r="K8" s="53"/>
      <c r="L8" s="53"/>
      <c r="M8" s="53"/>
      <c r="N8" s="53"/>
      <c r="O8" s="53"/>
      <c r="P8" s="53">
        <f t="shared" ref="P8:Q8" si="2">SUM(D8+F8+H8+J8+L8+N8)</f>
        <v>27</v>
      </c>
      <c r="Q8" s="53">
        <f t="shared" si="2"/>
        <v>111</v>
      </c>
    </row>
    <row r="9" spans="1:17" ht="60" customHeight="1">
      <c r="A9" s="26"/>
      <c r="B9" s="53">
        <v>4</v>
      </c>
      <c r="C9" s="75" t="s">
        <v>140</v>
      </c>
      <c r="D9" s="134"/>
      <c r="E9" s="134"/>
      <c r="F9" s="53">
        <v>78</v>
      </c>
      <c r="G9" s="53">
        <v>312</v>
      </c>
      <c r="H9" s="53"/>
      <c r="I9" s="53"/>
      <c r="J9" s="53"/>
      <c r="K9" s="53"/>
      <c r="L9" s="53"/>
      <c r="M9" s="53"/>
      <c r="N9" s="53"/>
      <c r="O9" s="53"/>
      <c r="P9" s="53">
        <f t="shared" ref="P9:Q9" si="3">SUM(D9+F9+H9+J9+L9+N9)</f>
        <v>78</v>
      </c>
      <c r="Q9" s="53">
        <f t="shared" si="3"/>
        <v>312</v>
      </c>
    </row>
    <row r="10" spans="1:17" ht="33.75" customHeight="1">
      <c r="A10" s="26"/>
      <c r="B10" s="53">
        <v>5</v>
      </c>
      <c r="C10" s="75" t="s">
        <v>141</v>
      </c>
      <c r="D10" s="134"/>
      <c r="E10" s="134"/>
      <c r="F10" s="53"/>
      <c r="G10" s="53"/>
      <c r="H10" s="53">
        <v>4</v>
      </c>
      <c r="I10" s="53">
        <v>12</v>
      </c>
      <c r="J10" s="53"/>
      <c r="K10" s="53"/>
      <c r="L10" s="53"/>
      <c r="M10" s="53"/>
      <c r="N10" s="53"/>
      <c r="O10" s="53"/>
      <c r="P10" s="53">
        <f t="shared" ref="P10:Q10" si="4">SUM(D10+F10+H10+J10+L10+N10)</f>
        <v>4</v>
      </c>
      <c r="Q10" s="53">
        <f t="shared" si="4"/>
        <v>12</v>
      </c>
    </row>
    <row r="11" spans="1:17" ht="33.75" customHeight="1">
      <c r="A11" s="26"/>
      <c r="B11" s="53">
        <v>6</v>
      </c>
      <c r="C11" s="75" t="s">
        <v>142</v>
      </c>
      <c r="D11" s="134"/>
      <c r="E11" s="134"/>
      <c r="F11" s="53">
        <v>5</v>
      </c>
      <c r="G11" s="53">
        <v>13</v>
      </c>
      <c r="J11" s="53"/>
      <c r="K11" s="53"/>
      <c r="L11" s="53"/>
      <c r="M11" s="53"/>
      <c r="N11" s="53"/>
      <c r="O11" s="53"/>
      <c r="P11" s="53">
        <v>5</v>
      </c>
      <c r="Q11" s="53">
        <v>13</v>
      </c>
    </row>
    <row r="12" spans="1:17" ht="33.75" customHeight="1">
      <c r="A12" s="26"/>
      <c r="B12" s="53">
        <v>7</v>
      </c>
      <c r="C12" s="163" t="s">
        <v>143</v>
      </c>
      <c r="D12" s="134"/>
      <c r="E12" s="134"/>
      <c r="F12" s="53"/>
      <c r="G12" s="53"/>
      <c r="H12" s="53"/>
      <c r="I12" s="53"/>
      <c r="J12" s="53">
        <v>1</v>
      </c>
      <c r="K12" s="53">
        <v>5</v>
      </c>
      <c r="L12" s="53"/>
      <c r="M12" s="53"/>
      <c r="N12" s="53"/>
      <c r="O12" s="53"/>
      <c r="P12" s="53">
        <f t="shared" ref="P12:Q12" si="5">SUM(D12+F12+H12+J12+L12+N12)</f>
        <v>1</v>
      </c>
      <c r="Q12" s="53">
        <f t="shared" si="5"/>
        <v>5</v>
      </c>
    </row>
    <row r="13" spans="1:17" ht="73.5" customHeight="1">
      <c r="A13" s="26"/>
      <c r="B13" s="53">
        <v>8</v>
      </c>
      <c r="C13" s="75" t="s">
        <v>268</v>
      </c>
      <c r="D13" s="53"/>
      <c r="E13" s="53"/>
      <c r="F13" s="53">
        <v>4</v>
      </c>
      <c r="G13" s="53">
        <v>11</v>
      </c>
      <c r="H13" s="53"/>
      <c r="I13" s="53"/>
      <c r="J13" s="53"/>
      <c r="K13" s="53"/>
      <c r="L13" s="53"/>
      <c r="M13" s="53"/>
      <c r="N13" s="53"/>
      <c r="O13" s="53"/>
      <c r="P13" s="53">
        <f t="shared" ref="P13:Q13" si="6">SUM(D13+F13+H13+J13+L13+N13)</f>
        <v>4</v>
      </c>
      <c r="Q13" s="53">
        <f t="shared" si="6"/>
        <v>11</v>
      </c>
    </row>
    <row r="14" spans="1:17" ht="69" customHeight="1">
      <c r="A14" s="26"/>
      <c r="B14" s="53">
        <v>9</v>
      </c>
      <c r="C14" s="75" t="s">
        <v>269</v>
      </c>
      <c r="D14" s="53"/>
      <c r="E14" s="53"/>
      <c r="F14" s="53">
        <v>9</v>
      </c>
      <c r="G14" s="53">
        <v>22</v>
      </c>
      <c r="H14" s="53"/>
      <c r="I14" s="53"/>
      <c r="J14" s="53"/>
      <c r="K14" s="53"/>
      <c r="L14" s="53"/>
      <c r="M14" s="53"/>
      <c r="N14" s="53"/>
      <c r="O14" s="53"/>
      <c r="P14" s="53">
        <f t="shared" ref="P14:Q24" si="7">SUM(D14+F14+H14+J14+L14+N14)</f>
        <v>9</v>
      </c>
      <c r="Q14" s="53">
        <f t="shared" si="7"/>
        <v>22</v>
      </c>
    </row>
    <row r="15" spans="1:17" ht="29.45" customHeight="1">
      <c r="A15" s="26"/>
      <c r="B15" s="53">
        <v>10</v>
      </c>
      <c r="C15" s="75" t="s">
        <v>304</v>
      </c>
      <c r="D15" s="53">
        <v>2</v>
      </c>
      <c r="E15" s="53">
        <v>10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>
        <f t="shared" si="7"/>
        <v>2</v>
      </c>
      <c r="Q15" s="53">
        <f t="shared" si="7"/>
        <v>10</v>
      </c>
    </row>
    <row r="16" spans="1:17" ht="32.1" customHeight="1">
      <c r="A16" s="26"/>
      <c r="B16" s="53">
        <v>11</v>
      </c>
      <c r="C16" s="75" t="s">
        <v>305</v>
      </c>
      <c r="D16" s="53"/>
      <c r="E16" s="53"/>
      <c r="F16" s="53">
        <v>4</v>
      </c>
      <c r="G16" s="53">
        <v>12</v>
      </c>
      <c r="H16" s="53"/>
      <c r="I16" s="53"/>
      <c r="J16" s="53"/>
      <c r="K16" s="53"/>
      <c r="L16" s="53"/>
      <c r="M16" s="53"/>
      <c r="N16" s="53"/>
      <c r="O16" s="53"/>
      <c r="P16" s="53">
        <f t="shared" si="7"/>
        <v>4</v>
      </c>
      <c r="Q16" s="53">
        <f t="shared" si="7"/>
        <v>12</v>
      </c>
    </row>
    <row r="17" spans="1:17" ht="33.6" customHeight="1">
      <c r="A17" s="26"/>
      <c r="B17" s="53">
        <v>12</v>
      </c>
      <c r="C17" s="75" t="s">
        <v>306</v>
      </c>
      <c r="D17" s="53"/>
      <c r="E17" s="53"/>
      <c r="F17" s="53">
        <v>8</v>
      </c>
      <c r="G17" s="53">
        <v>25</v>
      </c>
      <c r="H17" s="53"/>
      <c r="I17" s="53"/>
      <c r="J17" s="53"/>
      <c r="K17" s="53"/>
      <c r="L17" s="53"/>
      <c r="M17" s="53"/>
      <c r="N17" s="53"/>
      <c r="O17" s="53"/>
      <c r="P17" s="53">
        <f t="shared" si="7"/>
        <v>8</v>
      </c>
      <c r="Q17" s="53">
        <f t="shared" si="7"/>
        <v>25</v>
      </c>
    </row>
    <row r="18" spans="1:17" ht="31.5" customHeight="1">
      <c r="A18" s="26"/>
      <c r="B18" s="53">
        <v>13</v>
      </c>
      <c r="C18" s="75" t="s">
        <v>307</v>
      </c>
      <c r="D18" s="53"/>
      <c r="E18" s="53"/>
      <c r="F18" s="53">
        <v>5</v>
      </c>
      <c r="G18" s="53">
        <v>15</v>
      </c>
      <c r="H18" s="53"/>
      <c r="I18" s="53"/>
      <c r="J18" s="53"/>
      <c r="K18" s="53"/>
      <c r="L18" s="53"/>
      <c r="M18" s="53"/>
      <c r="N18" s="53"/>
      <c r="O18" s="53"/>
      <c r="P18" s="53">
        <f t="shared" si="7"/>
        <v>5</v>
      </c>
      <c r="Q18" s="53">
        <f t="shared" si="7"/>
        <v>15</v>
      </c>
    </row>
    <row r="19" spans="1:17" ht="33.950000000000003" customHeight="1">
      <c r="A19" s="26"/>
      <c r="B19" s="53">
        <v>14</v>
      </c>
      <c r="C19" s="75" t="s">
        <v>308</v>
      </c>
      <c r="D19" s="53"/>
      <c r="E19" s="53"/>
      <c r="F19" s="53">
        <v>2</v>
      </c>
      <c r="G19" s="53">
        <v>12</v>
      </c>
      <c r="H19" s="53"/>
      <c r="I19" s="53"/>
      <c r="J19" s="53"/>
      <c r="K19" s="53"/>
      <c r="L19" s="53"/>
      <c r="M19" s="53"/>
      <c r="N19" s="53"/>
      <c r="O19" s="53"/>
      <c r="P19" s="53">
        <f t="shared" si="7"/>
        <v>2</v>
      </c>
      <c r="Q19" s="53">
        <f t="shared" si="7"/>
        <v>12</v>
      </c>
    </row>
    <row r="20" spans="1:17" ht="19.5" customHeight="1">
      <c r="A20" s="26"/>
      <c r="B20" s="53">
        <v>15</v>
      </c>
      <c r="C20" s="75" t="s">
        <v>309</v>
      </c>
      <c r="D20" s="53">
        <v>2</v>
      </c>
      <c r="E20" s="53">
        <v>10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>
        <f t="shared" si="7"/>
        <v>2</v>
      </c>
      <c r="Q20" s="53">
        <f t="shared" si="7"/>
        <v>10</v>
      </c>
    </row>
    <row r="21" spans="1:17" ht="29.1" customHeight="1">
      <c r="A21" s="26"/>
      <c r="B21" s="53">
        <v>16</v>
      </c>
      <c r="C21" s="75" t="s">
        <v>320</v>
      </c>
      <c r="D21" s="53"/>
      <c r="E21" s="53"/>
      <c r="F21" s="53">
        <v>4</v>
      </c>
      <c r="G21" s="53">
        <v>34</v>
      </c>
      <c r="H21" s="53"/>
      <c r="I21" s="53"/>
      <c r="J21" s="53"/>
      <c r="K21" s="53"/>
      <c r="L21" s="53"/>
      <c r="M21" s="53"/>
      <c r="N21" s="53"/>
      <c r="O21" s="53"/>
      <c r="P21" s="53">
        <f t="shared" si="7"/>
        <v>4</v>
      </c>
      <c r="Q21" s="53">
        <v>34</v>
      </c>
    </row>
    <row r="22" spans="1:17" ht="19.5" customHeight="1">
      <c r="A22" s="26"/>
      <c r="B22" s="53">
        <v>17</v>
      </c>
      <c r="C22" s="75" t="s">
        <v>321</v>
      </c>
      <c r="D22" s="53"/>
      <c r="E22" s="53"/>
      <c r="F22" s="53"/>
      <c r="G22" s="53"/>
      <c r="H22" s="53"/>
      <c r="I22" s="53"/>
      <c r="J22" s="53">
        <v>4</v>
      </c>
      <c r="K22" s="53">
        <v>61</v>
      </c>
      <c r="L22" s="53"/>
      <c r="M22" s="53"/>
      <c r="N22" s="53"/>
      <c r="O22" s="53"/>
      <c r="P22" s="53">
        <f t="shared" si="7"/>
        <v>4</v>
      </c>
      <c r="Q22" s="53">
        <f t="shared" si="7"/>
        <v>61</v>
      </c>
    </row>
    <row r="23" spans="1:17" ht="19.5" customHeight="1">
      <c r="A23" s="26"/>
      <c r="B23" s="53">
        <v>18</v>
      </c>
      <c r="C23" s="75" t="s">
        <v>322</v>
      </c>
      <c r="D23" s="53"/>
      <c r="E23" s="53"/>
      <c r="F23" s="53"/>
      <c r="G23" s="53"/>
      <c r="H23" s="53">
        <v>2</v>
      </c>
      <c r="I23" s="53">
        <v>18</v>
      </c>
      <c r="J23" s="53"/>
      <c r="K23" s="53"/>
      <c r="L23" s="53"/>
      <c r="M23" s="53"/>
      <c r="N23" s="53"/>
      <c r="O23" s="53"/>
      <c r="P23" s="53">
        <f t="shared" si="7"/>
        <v>2</v>
      </c>
      <c r="Q23" s="53">
        <f t="shared" si="7"/>
        <v>18</v>
      </c>
    </row>
    <row r="24" spans="1:17" ht="35.450000000000003" customHeight="1">
      <c r="A24" s="26"/>
      <c r="B24" s="53">
        <v>19</v>
      </c>
      <c r="C24" s="75" t="s">
        <v>323</v>
      </c>
      <c r="D24" s="53"/>
      <c r="E24" s="53"/>
      <c r="F24" s="53"/>
      <c r="G24" s="53"/>
      <c r="H24" s="53">
        <v>1</v>
      </c>
      <c r="I24" s="53">
        <v>32</v>
      </c>
      <c r="J24" s="53"/>
      <c r="K24" s="53"/>
      <c r="L24" s="53"/>
      <c r="M24" s="53"/>
      <c r="N24" s="53"/>
      <c r="O24" s="53"/>
      <c r="P24" s="53">
        <f t="shared" si="7"/>
        <v>1</v>
      </c>
      <c r="Q24" s="53">
        <f t="shared" si="7"/>
        <v>32</v>
      </c>
    </row>
    <row r="25" spans="1:17" ht="19.5" customHeight="1">
      <c r="A25" s="26"/>
      <c r="B25" s="53">
        <v>20</v>
      </c>
      <c r="C25" s="190" t="s">
        <v>326</v>
      </c>
      <c r="D25" s="134"/>
      <c r="E25" s="134"/>
      <c r="F25" s="53"/>
      <c r="G25" s="53"/>
      <c r="H25" s="53">
        <v>4</v>
      </c>
      <c r="I25" s="53">
        <v>36</v>
      </c>
      <c r="J25" s="53"/>
      <c r="K25" s="53"/>
      <c r="L25" s="53"/>
      <c r="M25" s="53"/>
      <c r="N25" s="53"/>
      <c r="O25" s="53"/>
      <c r="P25" s="53">
        <f>SUM(D25+F25+H25+J25+L25+N25)</f>
        <v>4</v>
      </c>
      <c r="Q25" s="53">
        <f>SUM(E25+G25+I25+K25+M25+O25)</f>
        <v>36</v>
      </c>
    </row>
    <row r="26" spans="1:17" ht="30.6" customHeight="1">
      <c r="A26" s="26"/>
      <c r="B26" s="53">
        <v>21</v>
      </c>
      <c r="C26" s="75" t="s">
        <v>327</v>
      </c>
      <c r="D26" s="53"/>
      <c r="E26" s="53"/>
      <c r="F26" s="53"/>
      <c r="G26" s="53"/>
      <c r="H26" s="53"/>
      <c r="I26" s="53"/>
      <c r="J26" s="53">
        <v>1</v>
      </c>
      <c r="K26" s="53">
        <v>12</v>
      </c>
      <c r="L26" s="53"/>
      <c r="M26" s="53"/>
      <c r="N26" s="53"/>
      <c r="O26" s="53"/>
      <c r="P26" s="53">
        <f t="shared" ref="P26:Q26" si="8">SUM(D26+F26+H26+J26+L26+N26)</f>
        <v>1</v>
      </c>
      <c r="Q26" s="53">
        <f t="shared" si="8"/>
        <v>12</v>
      </c>
    </row>
    <row r="27" spans="1:17" ht="30.6" customHeight="1">
      <c r="A27" s="26"/>
      <c r="B27" s="53">
        <v>22</v>
      </c>
      <c r="C27" s="75" t="s">
        <v>276</v>
      </c>
      <c r="D27" s="53"/>
      <c r="E27" s="53"/>
      <c r="F27" s="53"/>
      <c r="G27" s="53"/>
      <c r="H27" s="53"/>
      <c r="I27" s="53"/>
      <c r="J27" s="53">
        <v>56</v>
      </c>
      <c r="K27" s="53">
        <v>384</v>
      </c>
      <c r="L27" s="53"/>
      <c r="M27" s="53"/>
      <c r="N27" s="53"/>
      <c r="O27" s="53"/>
      <c r="P27" s="53">
        <v>56</v>
      </c>
      <c r="Q27" s="53">
        <v>384</v>
      </c>
    </row>
    <row r="28" spans="1:17" ht="30.6" customHeight="1">
      <c r="A28" s="26"/>
      <c r="B28" s="53">
        <v>23</v>
      </c>
      <c r="C28" s="75" t="s">
        <v>279</v>
      </c>
      <c r="D28" s="53"/>
      <c r="E28" s="53"/>
      <c r="F28" s="53"/>
      <c r="G28" s="53"/>
      <c r="H28" s="53"/>
      <c r="I28" s="53"/>
      <c r="J28" s="53"/>
      <c r="K28" s="53"/>
      <c r="L28" s="53">
        <v>9</v>
      </c>
      <c r="M28" s="53">
        <v>55</v>
      </c>
      <c r="N28" s="53"/>
      <c r="O28" s="53"/>
      <c r="P28" s="53">
        <v>9</v>
      </c>
      <c r="Q28" s="53">
        <v>55</v>
      </c>
    </row>
    <row r="29" spans="1:17" ht="30.6" customHeight="1">
      <c r="A29" s="26"/>
      <c r="B29" s="53">
        <v>24</v>
      </c>
      <c r="C29" s="191" t="s">
        <v>270</v>
      </c>
      <c r="D29" s="53"/>
      <c r="E29" s="53"/>
      <c r="F29" s="53"/>
      <c r="G29" s="53"/>
      <c r="H29" s="53"/>
      <c r="I29" s="53"/>
      <c r="J29" s="53">
        <v>30</v>
      </c>
      <c r="K29" s="192">
        <v>90</v>
      </c>
      <c r="L29" s="53"/>
      <c r="M29" s="53"/>
      <c r="N29" s="53"/>
      <c r="O29" s="53"/>
      <c r="P29" s="53">
        <v>30</v>
      </c>
      <c r="Q29" s="53">
        <v>90</v>
      </c>
    </row>
    <row r="30" spans="1:17" ht="30.6" customHeight="1">
      <c r="A30" s="26"/>
      <c r="B30" s="53">
        <v>25</v>
      </c>
      <c r="C30" s="75" t="s">
        <v>290</v>
      </c>
      <c r="D30" s="53"/>
      <c r="E30" s="53"/>
      <c r="F30" s="53"/>
      <c r="G30" s="53"/>
      <c r="H30" s="53"/>
      <c r="I30" s="53"/>
      <c r="J30" s="53">
        <v>15</v>
      </c>
      <c r="K30" s="53">
        <v>102</v>
      </c>
      <c r="L30" s="53"/>
      <c r="M30" s="53"/>
      <c r="N30" s="53"/>
      <c r="O30" s="53"/>
      <c r="P30" s="53">
        <v>15</v>
      </c>
      <c r="Q30" s="53">
        <v>102</v>
      </c>
    </row>
    <row r="31" spans="1:17" ht="30.6" customHeight="1">
      <c r="A31" s="26"/>
      <c r="B31" s="53">
        <v>26</v>
      </c>
      <c r="C31" s="75" t="s">
        <v>294</v>
      </c>
      <c r="D31" s="53"/>
      <c r="E31" s="53"/>
      <c r="F31" s="53"/>
      <c r="G31" s="53"/>
      <c r="H31" s="53"/>
      <c r="I31" s="53"/>
      <c r="J31" s="53">
        <v>10</v>
      </c>
      <c r="K31" s="53">
        <v>60</v>
      </c>
      <c r="L31" s="53"/>
      <c r="M31" s="53"/>
      <c r="N31" s="53"/>
      <c r="O31" s="53"/>
      <c r="P31" s="53">
        <v>10</v>
      </c>
      <c r="Q31" s="53">
        <v>60</v>
      </c>
    </row>
    <row r="32" spans="1:17" ht="30.6" customHeight="1">
      <c r="A32" s="26"/>
      <c r="B32" s="53">
        <v>27</v>
      </c>
      <c r="C32" s="75" t="s">
        <v>295</v>
      </c>
      <c r="D32" s="53"/>
      <c r="E32" s="53"/>
      <c r="F32" s="53"/>
      <c r="G32" s="53"/>
      <c r="H32" s="53"/>
      <c r="I32" s="53"/>
      <c r="J32" s="53">
        <v>12</v>
      </c>
      <c r="K32" s="53">
        <v>90</v>
      </c>
      <c r="L32" s="53"/>
      <c r="M32" s="53"/>
      <c r="N32" s="53"/>
      <c r="O32" s="53"/>
      <c r="P32" s="53">
        <v>12</v>
      </c>
      <c r="Q32" s="53">
        <v>90</v>
      </c>
    </row>
    <row r="33" spans="1:17" ht="30.6" customHeight="1">
      <c r="A33" s="26"/>
      <c r="B33" s="53">
        <v>28</v>
      </c>
      <c r="C33" s="75" t="s">
        <v>272</v>
      </c>
      <c r="D33" s="53"/>
      <c r="E33" s="53"/>
      <c r="F33" s="53"/>
      <c r="G33" s="53"/>
      <c r="H33" s="53"/>
      <c r="I33" s="53"/>
      <c r="J33" s="53">
        <v>12</v>
      </c>
      <c r="K33" s="53">
        <v>88</v>
      </c>
      <c r="L33" s="53"/>
      <c r="M33" s="53"/>
      <c r="N33" s="53"/>
      <c r="O33" s="53"/>
      <c r="P33" s="53">
        <v>12</v>
      </c>
      <c r="Q33" s="53">
        <v>88</v>
      </c>
    </row>
    <row r="34" spans="1:17" ht="30.6" customHeight="1" thickBot="1">
      <c r="A34" s="26"/>
      <c r="B34" s="53">
        <v>29</v>
      </c>
      <c r="C34" s="75" t="s">
        <v>299</v>
      </c>
      <c r="D34" s="53"/>
      <c r="E34" s="53"/>
      <c r="F34" s="53"/>
      <c r="G34" s="53"/>
      <c r="H34" s="53"/>
      <c r="I34" s="53"/>
      <c r="J34" s="53">
        <v>50</v>
      </c>
      <c r="K34" s="53">
        <v>1030</v>
      </c>
      <c r="L34" s="53"/>
      <c r="M34" s="53"/>
      <c r="N34" s="53"/>
      <c r="O34" s="53"/>
      <c r="P34" s="53">
        <v>50</v>
      </c>
      <c r="Q34" s="53">
        <v>1030</v>
      </c>
    </row>
    <row r="35" spans="1:17" ht="24.75" customHeight="1" thickBot="1">
      <c r="A35" s="27"/>
      <c r="B35" s="152"/>
      <c r="C35" s="153" t="s">
        <v>86</v>
      </c>
      <c r="D35" s="97">
        <f t="shared" ref="D35:I35" si="9">SUM(D6:D33)</f>
        <v>4</v>
      </c>
      <c r="E35" s="97">
        <f t="shared" si="9"/>
        <v>20</v>
      </c>
      <c r="F35" s="97">
        <f t="shared" si="9"/>
        <v>119</v>
      </c>
      <c r="G35" s="97">
        <f t="shared" si="9"/>
        <v>456</v>
      </c>
      <c r="H35" s="97">
        <f t="shared" si="9"/>
        <v>220</v>
      </c>
      <c r="I35" s="97">
        <f t="shared" si="9"/>
        <v>939</v>
      </c>
      <c r="J35" s="97">
        <f>SUM(J6:J34)</f>
        <v>191</v>
      </c>
      <c r="K35" s="97">
        <f>SUM(K6:K34)</f>
        <v>1922</v>
      </c>
      <c r="L35" s="97">
        <f>SUM(L6:L33)</f>
        <v>9</v>
      </c>
      <c r="M35" s="97">
        <f>SUM(M6:M33)</f>
        <v>55</v>
      </c>
      <c r="N35" s="97">
        <f>SUM(N6:N33)</f>
        <v>0</v>
      </c>
      <c r="O35" s="97">
        <f>SUM(O6:O33)</f>
        <v>0</v>
      </c>
      <c r="P35" s="147">
        <f t="shared" ref="P35:Q35" si="10">SUM(D35+F35+H35+J35+L35+N35)</f>
        <v>543</v>
      </c>
      <c r="Q35" s="147">
        <f t="shared" si="10"/>
        <v>3392</v>
      </c>
    </row>
    <row r="36" spans="1:17" ht="12" customHeight="1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12.75" customHeight="1">
      <c r="C37" s="1"/>
      <c r="D37" s="1"/>
      <c r="E37" s="1"/>
      <c r="F37" s="244"/>
      <c r="G37" s="208"/>
      <c r="H37" s="244"/>
      <c r="I37" s="208"/>
      <c r="J37" s="244"/>
      <c r="K37" s="208"/>
      <c r="L37" s="244"/>
      <c r="M37" s="208"/>
      <c r="N37" s="28"/>
      <c r="O37" s="28"/>
      <c r="P37" s="246"/>
      <c r="Q37" s="208"/>
    </row>
    <row r="38" spans="1:17" ht="12.75" customHeight="1">
      <c r="C38" s="1"/>
      <c r="D38" s="1"/>
      <c r="E38" s="1"/>
      <c r="F38" s="245"/>
      <c r="G38" s="208"/>
      <c r="H38" s="244"/>
      <c r="I38" s="208"/>
      <c r="J38" s="244"/>
      <c r="K38" s="208"/>
      <c r="L38" s="244"/>
      <c r="M38" s="208"/>
      <c r="N38" s="28"/>
      <c r="O38" s="28"/>
      <c r="P38" s="246"/>
      <c r="Q38" s="208"/>
    </row>
    <row r="39" spans="1:17" ht="12" customHeight="1"/>
    <row r="40" spans="1:17" ht="12" customHeight="1"/>
    <row r="41" spans="1:17" ht="12" customHeight="1"/>
    <row r="42" spans="1:17" ht="12" customHeight="1"/>
    <row r="43" spans="1:17" ht="12" customHeight="1"/>
    <row r="44" spans="1:17" ht="12" customHeight="1"/>
    <row r="45" spans="1:17" ht="12" customHeight="1"/>
    <row r="46" spans="1:17" ht="12" customHeight="1"/>
    <row r="47" spans="1:17" ht="12" customHeight="1"/>
    <row r="48" spans="1:1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</sheetData>
  <mergeCells count="21">
    <mergeCell ref="P3:Q4"/>
    <mergeCell ref="B1:Q1"/>
    <mergeCell ref="D4:E4"/>
    <mergeCell ref="F37:G37"/>
    <mergeCell ref="F38:G38"/>
    <mergeCell ref="F4:G4"/>
    <mergeCell ref="H37:I37"/>
    <mergeCell ref="J37:K37"/>
    <mergeCell ref="L37:M37"/>
    <mergeCell ref="P38:Q38"/>
    <mergeCell ref="L38:M38"/>
    <mergeCell ref="P37:Q37"/>
    <mergeCell ref="H38:I38"/>
    <mergeCell ref="J38:K38"/>
    <mergeCell ref="H4:I4"/>
    <mergeCell ref="J4:K4"/>
    <mergeCell ref="A3:A5"/>
    <mergeCell ref="B3:C4"/>
    <mergeCell ref="L4:M4"/>
    <mergeCell ref="D3:O3"/>
    <mergeCell ref="N4:O4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0"/>
  <sheetViews>
    <sheetView topLeftCell="B1" workbookViewId="0">
      <selection activeCell="D16" sqref="D16:I16"/>
    </sheetView>
  </sheetViews>
  <sheetFormatPr defaultColWidth="14.42578125" defaultRowHeight="15" customHeight="1"/>
  <cols>
    <col min="1" max="1" width="6.5703125" hidden="1" customWidth="1"/>
    <col min="2" max="2" width="4" customWidth="1"/>
    <col min="3" max="3" width="34.7109375" customWidth="1"/>
    <col min="4" max="4" width="8.42578125" customWidth="1"/>
    <col min="5" max="6" width="7.28515625" customWidth="1"/>
    <col min="7" max="7" width="8.7109375" customWidth="1"/>
    <col min="8" max="8" width="9" customWidth="1"/>
    <col min="9" max="9" width="7.7109375" customWidth="1"/>
    <col min="10" max="10" width="9" customWidth="1"/>
    <col min="11" max="11" width="8" customWidth="1"/>
  </cols>
  <sheetData>
    <row r="1" spans="1:10" ht="30" customHeight="1">
      <c r="A1" s="22" t="s">
        <v>74</v>
      </c>
      <c r="B1" s="243" t="s">
        <v>87</v>
      </c>
      <c r="C1" s="208"/>
      <c r="D1" s="208"/>
      <c r="E1" s="208"/>
      <c r="F1" s="208"/>
      <c r="G1" s="208"/>
      <c r="H1" s="208"/>
      <c r="I1" s="208"/>
      <c r="J1" s="208"/>
    </row>
    <row r="2" spans="1:10" ht="17.25" customHeight="1">
      <c r="A2" s="23"/>
      <c r="B2" s="23"/>
      <c r="C2" s="24"/>
      <c r="D2" s="24"/>
      <c r="E2" s="1"/>
      <c r="F2" s="1"/>
      <c r="G2" s="1"/>
      <c r="H2" s="1"/>
      <c r="I2" s="1"/>
      <c r="J2" s="1"/>
    </row>
    <row r="3" spans="1:10" ht="28.5" customHeight="1">
      <c r="A3" s="236" t="s">
        <v>2</v>
      </c>
      <c r="B3" s="239" t="s">
        <v>144</v>
      </c>
      <c r="C3" s="212"/>
      <c r="D3" s="247" t="s">
        <v>88</v>
      </c>
      <c r="E3" s="212"/>
      <c r="F3" s="212"/>
      <c r="G3" s="212"/>
      <c r="H3" s="212"/>
      <c r="I3" s="212"/>
      <c r="J3" s="240" t="s">
        <v>77</v>
      </c>
    </row>
    <row r="4" spans="1:10" ht="51.75" customHeight="1">
      <c r="A4" s="237"/>
      <c r="B4" s="212"/>
      <c r="C4" s="212"/>
      <c r="D4" s="92" t="s">
        <v>78</v>
      </c>
      <c r="E4" s="149" t="s">
        <v>4</v>
      </c>
      <c r="F4" s="119" t="s">
        <v>89</v>
      </c>
      <c r="G4" s="119" t="s">
        <v>90</v>
      </c>
      <c r="H4" s="119" t="s">
        <v>81</v>
      </c>
      <c r="I4" s="119" t="s">
        <v>91</v>
      </c>
      <c r="J4" s="212"/>
    </row>
    <row r="5" spans="1:10" ht="30" customHeight="1">
      <c r="A5" s="238"/>
      <c r="B5" s="188"/>
      <c r="C5" s="152"/>
      <c r="D5" s="119" t="s">
        <v>85</v>
      </c>
      <c r="E5" s="119" t="s">
        <v>85</v>
      </c>
      <c r="F5" s="119" t="s">
        <v>85</v>
      </c>
      <c r="G5" s="119" t="s">
        <v>85</v>
      </c>
      <c r="H5" s="119" t="s">
        <v>85</v>
      </c>
      <c r="I5" s="119" t="s">
        <v>85</v>
      </c>
      <c r="J5" s="212"/>
    </row>
    <row r="6" spans="1:10" ht="25.5" customHeight="1">
      <c r="A6" s="26"/>
      <c r="B6" s="53">
        <v>1</v>
      </c>
      <c r="C6" s="135" t="s">
        <v>310</v>
      </c>
      <c r="D6" s="53">
        <v>4</v>
      </c>
      <c r="E6" s="53"/>
      <c r="F6" s="53"/>
      <c r="G6" s="53"/>
      <c r="H6" s="53"/>
      <c r="I6" s="53"/>
      <c r="J6" s="147">
        <f t="shared" ref="J6" si="0">SUM(D6:I6)</f>
        <v>4</v>
      </c>
    </row>
    <row r="7" spans="1:10" ht="19.5" customHeight="1">
      <c r="A7" s="26"/>
      <c r="B7" s="53">
        <v>2</v>
      </c>
      <c r="C7" s="75" t="s">
        <v>305</v>
      </c>
      <c r="D7" s="53"/>
      <c r="E7" s="53">
        <v>4</v>
      </c>
      <c r="F7" s="53"/>
      <c r="G7" s="53"/>
      <c r="H7" s="53"/>
      <c r="I7" s="53"/>
      <c r="J7" s="147">
        <f>SUM(D7:I7)</f>
        <v>4</v>
      </c>
    </row>
    <row r="8" spans="1:10" ht="18" customHeight="1">
      <c r="A8" s="26"/>
      <c r="B8" s="53">
        <v>3</v>
      </c>
      <c r="C8" s="75" t="s">
        <v>306</v>
      </c>
      <c r="D8" s="53"/>
      <c r="E8" s="53">
        <v>5</v>
      </c>
      <c r="F8" s="53"/>
      <c r="G8" s="53"/>
      <c r="H8" s="53"/>
      <c r="I8" s="53"/>
      <c r="J8" s="147">
        <f t="shared" ref="J8:J12" si="1">SUM(D8:I8)</f>
        <v>5</v>
      </c>
    </row>
    <row r="9" spans="1:10" ht="20.25" customHeight="1">
      <c r="A9" s="26"/>
      <c r="B9" s="53">
        <v>4</v>
      </c>
      <c r="C9" s="75" t="s">
        <v>307</v>
      </c>
      <c r="D9" s="53"/>
      <c r="E9" s="53">
        <v>3</v>
      </c>
      <c r="F9" s="53"/>
      <c r="G9" s="53"/>
      <c r="H9" s="53"/>
      <c r="I9" s="53"/>
      <c r="J9" s="147">
        <f t="shared" si="1"/>
        <v>3</v>
      </c>
    </row>
    <row r="10" spans="1:10" ht="17.25" customHeight="1">
      <c r="A10" s="26"/>
      <c r="B10" s="53">
        <v>5</v>
      </c>
      <c r="C10" s="75" t="s">
        <v>311</v>
      </c>
      <c r="D10" s="53">
        <v>4</v>
      </c>
      <c r="E10" s="53">
        <v>9</v>
      </c>
      <c r="F10" s="53"/>
      <c r="G10" s="53"/>
      <c r="H10" s="53"/>
      <c r="I10" s="53"/>
      <c r="J10" s="147">
        <f t="shared" si="1"/>
        <v>13</v>
      </c>
    </row>
    <row r="11" spans="1:10" ht="21.75" customHeight="1">
      <c r="A11" s="26"/>
      <c r="B11" s="53">
        <v>6</v>
      </c>
      <c r="C11" s="75" t="s">
        <v>309</v>
      </c>
      <c r="D11" s="53">
        <v>4</v>
      </c>
      <c r="E11" s="53"/>
      <c r="F11" s="53"/>
      <c r="G11" s="53"/>
      <c r="H11" s="53"/>
      <c r="I11" s="53"/>
      <c r="J11" s="147">
        <f t="shared" si="1"/>
        <v>4</v>
      </c>
    </row>
    <row r="12" spans="1:10" ht="23.25" customHeight="1">
      <c r="A12" s="26"/>
      <c r="B12" s="53">
        <v>7</v>
      </c>
      <c r="C12" s="75" t="s">
        <v>312</v>
      </c>
      <c r="D12" s="53">
        <v>2</v>
      </c>
      <c r="E12" s="53"/>
      <c r="F12" s="53"/>
      <c r="G12" s="53"/>
      <c r="H12" s="53"/>
      <c r="I12" s="53"/>
      <c r="J12" s="147">
        <f t="shared" si="1"/>
        <v>2</v>
      </c>
    </row>
    <row r="13" spans="1:10" ht="24" customHeight="1">
      <c r="A13" s="26"/>
      <c r="B13" s="53">
        <v>8</v>
      </c>
      <c r="C13" s="190" t="s">
        <v>324</v>
      </c>
      <c r="D13" s="134"/>
      <c r="E13" s="53">
        <v>6</v>
      </c>
      <c r="F13" s="53">
        <v>31</v>
      </c>
      <c r="G13" s="53">
        <v>5</v>
      </c>
      <c r="H13" s="53">
        <v>3</v>
      </c>
      <c r="I13" s="53"/>
      <c r="J13" s="147">
        <f>SUM(D13:I13)</f>
        <v>45</v>
      </c>
    </row>
    <row r="14" spans="1:10" ht="22.5" customHeight="1">
      <c r="A14" s="26"/>
      <c r="B14" s="53">
        <v>9</v>
      </c>
      <c r="C14" s="190" t="s">
        <v>145</v>
      </c>
      <c r="D14" s="134"/>
      <c r="E14" s="53">
        <v>169</v>
      </c>
      <c r="F14" s="53">
        <v>303</v>
      </c>
      <c r="G14" s="53">
        <v>5</v>
      </c>
      <c r="H14" s="53"/>
      <c r="I14" s="53"/>
      <c r="J14" s="147">
        <f>SUM(D14:I14)</f>
        <v>477</v>
      </c>
    </row>
    <row r="15" spans="1:10" ht="65.25" customHeight="1">
      <c r="A15" s="26"/>
      <c r="B15" s="53">
        <v>10</v>
      </c>
      <c r="C15" s="190" t="s">
        <v>153</v>
      </c>
      <c r="D15" s="134"/>
      <c r="E15" s="53"/>
      <c r="F15" s="53"/>
      <c r="G15" s="53">
        <v>21</v>
      </c>
      <c r="H15" s="53"/>
      <c r="I15" s="53"/>
      <c r="J15" s="147">
        <v>21</v>
      </c>
    </row>
    <row r="16" spans="1:10" ht="33.75" customHeight="1">
      <c r="A16" s="26"/>
      <c r="B16" s="152"/>
      <c r="C16" s="153" t="s">
        <v>86</v>
      </c>
      <c r="D16" s="92">
        <f t="shared" ref="D16:I16" si="2">SUM(D6:D15)</f>
        <v>14</v>
      </c>
      <c r="E16" s="92">
        <f t="shared" si="2"/>
        <v>196</v>
      </c>
      <c r="F16" s="92">
        <f t="shared" si="2"/>
        <v>334</v>
      </c>
      <c r="G16" s="92">
        <f t="shared" si="2"/>
        <v>31</v>
      </c>
      <c r="H16" s="92">
        <f t="shared" si="2"/>
        <v>3</v>
      </c>
      <c r="I16" s="92">
        <f t="shared" si="2"/>
        <v>0</v>
      </c>
      <c r="J16" s="92">
        <f>SUM(D16:I16)</f>
        <v>578</v>
      </c>
    </row>
    <row r="17" spans="1:9" ht="33.75" customHeight="1">
      <c r="A17" s="26"/>
      <c r="C17" s="6"/>
      <c r="D17" s="6"/>
      <c r="E17" s="6"/>
      <c r="F17" s="6"/>
      <c r="G17" s="6"/>
      <c r="H17" s="6"/>
      <c r="I17" s="6"/>
    </row>
    <row r="18" spans="1:9" ht="33.75" customHeight="1">
      <c r="A18" s="26"/>
      <c r="C18" s="1"/>
      <c r="D18" s="1"/>
      <c r="E18" s="210"/>
      <c r="F18" s="208"/>
      <c r="G18" s="1"/>
    </row>
    <row r="19" spans="1:9" ht="24.75" customHeight="1">
      <c r="A19" s="26"/>
      <c r="C19" s="1"/>
      <c r="D19" s="1"/>
      <c r="E19" s="210"/>
      <c r="F19" s="208"/>
      <c r="G19" s="1"/>
    </row>
    <row r="20" spans="1:9" ht="12" customHeight="1">
      <c r="C20" s="1"/>
      <c r="D20" s="1"/>
      <c r="E20" s="210"/>
      <c r="F20" s="208"/>
      <c r="G20" s="1"/>
    </row>
    <row r="21" spans="1:9" ht="12.75" customHeight="1">
      <c r="C21" s="1"/>
      <c r="D21" s="1"/>
      <c r="E21" s="210"/>
      <c r="F21" s="208"/>
      <c r="G21" s="1"/>
    </row>
    <row r="22" spans="1:9" ht="12.75" customHeight="1">
      <c r="C22" s="1"/>
      <c r="D22" s="1"/>
      <c r="E22" s="210"/>
      <c r="F22" s="208"/>
      <c r="G22" s="1"/>
    </row>
    <row r="23" spans="1:9" ht="12.75" customHeight="1">
      <c r="C23" s="1"/>
      <c r="D23" s="1"/>
      <c r="E23" s="210"/>
      <c r="F23" s="208"/>
      <c r="G23" s="1"/>
    </row>
    <row r="24" spans="1:9" ht="12.75" customHeight="1">
      <c r="C24" s="1"/>
      <c r="D24" s="1"/>
      <c r="E24" s="210"/>
      <c r="F24" s="208"/>
      <c r="G24" s="1"/>
    </row>
    <row r="25" spans="1:9" ht="12.75" customHeight="1">
      <c r="C25" s="1"/>
      <c r="D25" s="1"/>
      <c r="E25" s="210"/>
      <c r="F25" s="208"/>
      <c r="G25" s="1"/>
    </row>
    <row r="26" spans="1:9" ht="12.75" customHeight="1">
      <c r="C26" s="1"/>
      <c r="D26" s="1"/>
      <c r="E26" s="246"/>
      <c r="F26" s="208"/>
      <c r="G26" s="1"/>
    </row>
    <row r="27" spans="1:9" ht="12.75" customHeight="1">
      <c r="C27" s="1"/>
      <c r="D27" s="1"/>
      <c r="E27" s="210"/>
      <c r="F27" s="208"/>
      <c r="G27" s="1"/>
    </row>
    <row r="28" spans="1:9" ht="12.75" customHeight="1">
      <c r="C28" s="1"/>
      <c r="D28" s="1"/>
      <c r="E28" s="210"/>
      <c r="F28" s="208"/>
      <c r="G28" s="1"/>
    </row>
    <row r="29" spans="1:9" ht="12.75" customHeight="1">
      <c r="C29" s="1"/>
      <c r="D29" s="1"/>
      <c r="E29" s="210"/>
      <c r="F29" s="208"/>
      <c r="G29" s="1"/>
    </row>
    <row r="30" spans="1:9" ht="12.75" customHeight="1">
      <c r="C30" s="1"/>
      <c r="D30" s="1"/>
      <c r="E30" s="210"/>
      <c r="F30" s="208"/>
      <c r="G30" s="1"/>
    </row>
    <row r="31" spans="1:9" ht="12.75" customHeight="1">
      <c r="C31" s="1"/>
      <c r="D31" s="1"/>
      <c r="E31" s="210"/>
      <c r="F31" s="208"/>
      <c r="G31" s="1"/>
    </row>
    <row r="32" spans="1:9" ht="12.75" customHeight="1">
      <c r="C32" s="1"/>
      <c r="D32" s="1"/>
      <c r="E32" s="246"/>
      <c r="F32" s="208"/>
      <c r="G32" s="1"/>
    </row>
    <row r="33" spans="3:7" ht="12.75" customHeight="1">
      <c r="C33" s="1"/>
      <c r="D33" s="1"/>
      <c r="E33" s="210"/>
      <c r="F33" s="208"/>
      <c r="G33" s="1"/>
    </row>
    <row r="34" spans="3:7" ht="12.75" customHeight="1">
      <c r="C34" s="6"/>
      <c r="D34" s="6"/>
      <c r="E34" s="210"/>
      <c r="F34" s="208"/>
      <c r="G34" s="1"/>
    </row>
    <row r="35" spans="3:7" ht="12.75" customHeight="1">
      <c r="C35" s="6"/>
      <c r="D35" s="6"/>
    </row>
    <row r="36" spans="3:7" ht="12.75" customHeight="1"/>
    <row r="37" spans="3:7" ht="12.75" customHeight="1"/>
    <row r="38" spans="3:7" ht="12" customHeight="1"/>
    <row r="39" spans="3:7" ht="12" customHeight="1"/>
    <row r="40" spans="3:7" ht="12" customHeight="1"/>
    <row r="41" spans="3:7" ht="12" customHeight="1"/>
    <row r="42" spans="3:7" ht="12" customHeight="1"/>
    <row r="43" spans="3:7" ht="12" customHeight="1"/>
    <row r="44" spans="3:7" ht="12" customHeight="1"/>
    <row r="45" spans="3:7" ht="12" customHeight="1"/>
    <row r="46" spans="3:7" ht="12" customHeight="1"/>
    <row r="47" spans="3:7" ht="12" customHeight="1"/>
    <row r="48" spans="3: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</sheetData>
  <mergeCells count="22">
    <mergeCell ref="B1:J1"/>
    <mergeCell ref="E28:F28"/>
    <mergeCell ref="E34:F34"/>
    <mergeCell ref="E33:F33"/>
    <mergeCell ref="E32:F32"/>
    <mergeCell ref="E31:F31"/>
    <mergeCell ref="E30:F30"/>
    <mergeCell ref="E29:F29"/>
    <mergeCell ref="E18:F18"/>
    <mergeCell ref="E19:F19"/>
    <mergeCell ref="E27:F27"/>
    <mergeCell ref="E26:F26"/>
    <mergeCell ref="E25:F25"/>
    <mergeCell ref="E24:F24"/>
    <mergeCell ref="E23:F23"/>
    <mergeCell ref="A3:A5"/>
    <mergeCell ref="B3:C4"/>
    <mergeCell ref="J3:J5"/>
    <mergeCell ref="D3:I3"/>
    <mergeCell ref="E22:F22"/>
    <mergeCell ref="E21:F21"/>
    <mergeCell ref="E20:F20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08"/>
  <sheetViews>
    <sheetView topLeftCell="B19" zoomScale="85" zoomScaleNormal="85" workbookViewId="0">
      <selection activeCell="J39" sqref="J39:J41"/>
    </sheetView>
  </sheetViews>
  <sheetFormatPr defaultColWidth="14.42578125" defaultRowHeight="15" customHeight="1"/>
  <cols>
    <col min="1" max="1" width="6.5703125" hidden="1" customWidth="1"/>
    <col min="2" max="2" width="4.5703125" customWidth="1"/>
    <col min="3" max="3" width="67.42578125" customWidth="1"/>
    <col min="4" max="4" width="6.85546875" customWidth="1"/>
    <col min="5" max="5" width="8.42578125" customWidth="1"/>
    <col min="6" max="6" width="8.5703125" customWidth="1"/>
    <col min="7" max="8" width="10.140625" customWidth="1"/>
    <col min="9" max="9" width="9.7109375" customWidth="1"/>
    <col min="10" max="10" width="22.42578125" customWidth="1"/>
    <col min="11" max="11" width="5.7109375" customWidth="1"/>
    <col min="12" max="12" width="5.42578125" customWidth="1"/>
    <col min="13" max="14" width="5.7109375" customWidth="1"/>
    <col min="15" max="15" width="6.7109375" customWidth="1"/>
    <col min="16" max="16" width="7.42578125" customWidth="1"/>
    <col min="17" max="17" width="8" customWidth="1"/>
    <col min="18" max="18" width="8.42578125" customWidth="1"/>
    <col min="19" max="19" width="11.5703125" customWidth="1"/>
    <col min="20" max="20" width="16.5703125" customWidth="1"/>
  </cols>
  <sheetData>
    <row r="1" spans="1:20" ht="18.75" customHeight="1">
      <c r="B1" s="250" t="s">
        <v>92</v>
      </c>
      <c r="C1" s="208"/>
      <c r="D1" s="208"/>
      <c r="E1" s="208"/>
      <c r="F1" s="208"/>
      <c r="G1" s="208"/>
      <c r="H1" s="208"/>
      <c r="I1" s="208"/>
      <c r="J1" s="208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8.75" customHeight="1" thickBot="1">
      <c r="B2" s="29"/>
      <c r="C2" s="1" t="s">
        <v>93</v>
      </c>
      <c r="D2" s="6"/>
      <c r="E2" s="6"/>
      <c r="F2" s="6"/>
      <c r="G2" s="6"/>
      <c r="H2" s="6"/>
      <c r="I2" s="6"/>
      <c r="J2" s="30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39" customHeight="1">
      <c r="A3" s="31"/>
      <c r="B3" s="249" t="s">
        <v>258</v>
      </c>
      <c r="C3" s="212"/>
      <c r="D3" s="164" t="s">
        <v>4</v>
      </c>
      <c r="E3" s="92" t="s">
        <v>79</v>
      </c>
      <c r="F3" s="92" t="s">
        <v>94</v>
      </c>
      <c r="G3" s="92" t="s">
        <v>95</v>
      </c>
      <c r="H3" s="92" t="s">
        <v>96</v>
      </c>
      <c r="I3" s="164" t="s">
        <v>97</v>
      </c>
      <c r="J3" s="164" t="s">
        <v>98</v>
      </c>
      <c r="K3" s="32"/>
      <c r="L3" s="6"/>
      <c r="M3" s="6"/>
      <c r="N3" s="6"/>
      <c r="O3" s="6"/>
      <c r="P3" s="6"/>
      <c r="Q3" s="6"/>
      <c r="R3" s="6"/>
      <c r="S3" s="6"/>
      <c r="T3" s="6"/>
    </row>
    <row r="4" spans="1:20" ht="18" customHeight="1">
      <c r="A4" s="33"/>
      <c r="B4" s="248" t="s">
        <v>99</v>
      </c>
      <c r="C4" s="212"/>
      <c r="D4" s="212"/>
      <c r="E4" s="212"/>
      <c r="F4" s="212"/>
      <c r="G4" s="212"/>
      <c r="H4" s="212"/>
      <c r="I4" s="212"/>
      <c r="J4" s="212"/>
      <c r="K4" s="32"/>
      <c r="L4" s="6"/>
      <c r="M4" s="6"/>
      <c r="N4" s="6"/>
      <c r="O4" s="6"/>
      <c r="P4" s="6"/>
      <c r="Q4" s="6"/>
      <c r="R4" s="6"/>
      <c r="S4" s="6"/>
      <c r="T4" s="6"/>
    </row>
    <row r="5" spans="1:20" ht="18" customHeight="1">
      <c r="A5" s="33"/>
      <c r="B5" s="146">
        <v>1</v>
      </c>
      <c r="C5" s="130" t="s">
        <v>271</v>
      </c>
      <c r="D5" s="128"/>
      <c r="E5" s="128"/>
      <c r="F5" s="128">
        <v>1167</v>
      </c>
      <c r="G5" s="128"/>
      <c r="H5" s="128"/>
      <c r="I5" s="53">
        <f>SUM(D5:H5)</f>
        <v>1167</v>
      </c>
      <c r="J5" s="128">
        <v>78</v>
      </c>
      <c r="K5" s="32"/>
      <c r="L5" s="6"/>
      <c r="M5" s="6"/>
      <c r="N5" s="6"/>
      <c r="O5" s="6"/>
      <c r="P5" s="6"/>
      <c r="Q5" s="6"/>
      <c r="R5" s="6"/>
      <c r="S5" s="6"/>
      <c r="T5" s="6"/>
    </row>
    <row r="6" spans="1:20" ht="18" customHeight="1">
      <c r="A6" s="33"/>
      <c r="B6" s="146">
        <v>2</v>
      </c>
      <c r="C6" s="75" t="s">
        <v>289</v>
      </c>
      <c r="D6" s="128"/>
      <c r="E6" s="128"/>
      <c r="F6" s="53">
        <v>954</v>
      </c>
      <c r="G6" s="128"/>
      <c r="H6" s="128"/>
      <c r="I6" s="53">
        <v>954</v>
      </c>
      <c r="J6" s="128">
        <v>64</v>
      </c>
      <c r="K6" s="32"/>
      <c r="L6" s="6"/>
      <c r="M6" s="6"/>
      <c r="N6" s="6"/>
      <c r="O6" s="6"/>
      <c r="P6" s="6"/>
      <c r="Q6" s="6"/>
      <c r="R6" s="6"/>
      <c r="S6" s="6"/>
      <c r="T6" s="6"/>
    </row>
    <row r="7" spans="1:20" ht="27" customHeight="1">
      <c r="A7" s="33"/>
      <c r="B7" s="248" t="s">
        <v>100</v>
      </c>
      <c r="C7" s="212"/>
      <c r="D7" s="212"/>
      <c r="E7" s="212"/>
      <c r="F7" s="212"/>
      <c r="G7" s="212"/>
      <c r="H7" s="212"/>
      <c r="I7" s="212"/>
      <c r="J7" s="212"/>
      <c r="K7" s="32"/>
      <c r="L7" s="6"/>
      <c r="M7" s="6"/>
      <c r="N7" s="6"/>
      <c r="O7" s="6"/>
      <c r="P7" s="6"/>
      <c r="Q7" s="6"/>
      <c r="R7" s="6"/>
      <c r="S7" s="6"/>
      <c r="T7" s="6"/>
    </row>
    <row r="8" spans="1:20" ht="18" customHeight="1">
      <c r="A8" s="33"/>
      <c r="B8" s="146">
        <v>3</v>
      </c>
      <c r="C8" s="130" t="s">
        <v>273</v>
      </c>
      <c r="D8" s="128"/>
      <c r="E8" s="128">
        <v>480</v>
      </c>
      <c r="F8" s="128"/>
      <c r="G8" s="128"/>
      <c r="H8" s="128"/>
      <c r="I8" s="53">
        <f>SUM(D8:H8)</f>
        <v>480</v>
      </c>
      <c r="J8" s="128">
        <v>16</v>
      </c>
      <c r="K8" s="32"/>
      <c r="L8" s="6"/>
      <c r="M8" s="6"/>
      <c r="N8" s="6"/>
      <c r="O8" s="6"/>
      <c r="P8" s="6"/>
      <c r="Q8" s="6"/>
      <c r="R8" s="6"/>
      <c r="S8" s="6"/>
      <c r="T8" s="6"/>
    </row>
    <row r="9" spans="1:20" ht="18" customHeight="1">
      <c r="A9" s="33"/>
      <c r="B9" s="146">
        <v>4</v>
      </c>
      <c r="C9" s="130" t="s">
        <v>274</v>
      </c>
      <c r="D9" s="128"/>
      <c r="E9" s="128"/>
      <c r="F9" s="128">
        <v>8</v>
      </c>
      <c r="G9" s="128"/>
      <c r="H9" s="128"/>
      <c r="I9" s="53">
        <f>SUM(D9:H9)</f>
        <v>8</v>
      </c>
      <c r="J9" s="128">
        <v>12</v>
      </c>
      <c r="K9" s="32"/>
      <c r="L9" s="6"/>
      <c r="M9" s="6"/>
      <c r="N9" s="6"/>
      <c r="O9" s="6"/>
      <c r="P9" s="6"/>
      <c r="Q9" s="6"/>
      <c r="R9" s="6"/>
      <c r="S9" s="6"/>
      <c r="T9" s="6"/>
    </row>
    <row r="10" spans="1:20" ht="18" customHeight="1">
      <c r="A10" s="33"/>
      <c r="B10" s="146">
        <v>5</v>
      </c>
      <c r="C10" s="130" t="s">
        <v>275</v>
      </c>
      <c r="D10" s="128"/>
      <c r="E10" s="128"/>
      <c r="F10" s="128">
        <v>190</v>
      </c>
      <c r="G10" s="128"/>
      <c r="H10" s="128"/>
      <c r="I10" s="53">
        <f>SUM(D10:H10)</f>
        <v>190</v>
      </c>
      <c r="J10" s="128">
        <v>14</v>
      </c>
      <c r="K10" s="32"/>
      <c r="L10" s="6"/>
      <c r="M10" s="6"/>
      <c r="N10" s="6"/>
      <c r="O10" s="6"/>
      <c r="P10" s="6"/>
      <c r="Q10" s="6"/>
      <c r="R10" s="6"/>
      <c r="S10" s="6"/>
      <c r="T10" s="6"/>
    </row>
    <row r="11" spans="1:20" ht="29.25" customHeight="1">
      <c r="A11" s="33"/>
      <c r="B11" s="251" t="s">
        <v>101</v>
      </c>
      <c r="C11" s="212"/>
      <c r="D11" s="212"/>
      <c r="E11" s="212"/>
      <c r="F11" s="212"/>
      <c r="G11" s="212"/>
      <c r="H11" s="212"/>
      <c r="I11" s="212"/>
      <c r="J11" s="212"/>
      <c r="K11" s="32"/>
      <c r="L11" s="6"/>
      <c r="M11" s="6"/>
      <c r="N11" s="6"/>
      <c r="O11" s="6"/>
      <c r="P11" s="6"/>
      <c r="Q11" s="6"/>
      <c r="R11" s="6"/>
      <c r="S11" s="6"/>
      <c r="T11" s="6"/>
    </row>
    <row r="12" spans="1:20" ht="23.25" customHeight="1">
      <c r="A12" s="34"/>
      <c r="B12" s="132">
        <v>6</v>
      </c>
      <c r="C12" s="131" t="s">
        <v>277</v>
      </c>
      <c r="D12" s="129"/>
      <c r="E12" s="129"/>
      <c r="F12" s="129">
        <v>30</v>
      </c>
      <c r="G12" s="129"/>
      <c r="H12" s="129"/>
      <c r="I12" s="53">
        <f t="shared" ref="I12:I21" si="0">SUM(D12:H12)</f>
        <v>30</v>
      </c>
      <c r="J12" s="129">
        <v>1</v>
      </c>
      <c r="K12" s="32"/>
      <c r="L12" s="6"/>
      <c r="M12" s="6"/>
      <c r="N12" s="6"/>
      <c r="O12" s="6"/>
      <c r="P12" s="6"/>
      <c r="Q12" s="6"/>
      <c r="R12" s="6"/>
      <c r="S12" s="6"/>
      <c r="T12" s="6"/>
    </row>
    <row r="13" spans="1:20" ht="30" customHeight="1">
      <c r="A13" s="34"/>
      <c r="B13" s="132">
        <v>7</v>
      </c>
      <c r="C13" s="131" t="s">
        <v>278</v>
      </c>
      <c r="D13" s="129"/>
      <c r="E13" s="129"/>
      <c r="F13" s="129">
        <v>1237</v>
      </c>
      <c r="G13" s="129"/>
      <c r="H13" s="129"/>
      <c r="I13" s="53">
        <f t="shared" si="0"/>
        <v>1237</v>
      </c>
      <c r="J13" s="129">
        <v>84</v>
      </c>
      <c r="K13" s="32"/>
      <c r="L13" s="6"/>
      <c r="M13" s="6"/>
      <c r="N13" s="6"/>
      <c r="O13" s="6"/>
      <c r="P13" s="6"/>
      <c r="Q13" s="6"/>
      <c r="R13" s="6"/>
      <c r="S13" s="6"/>
      <c r="T13" s="6"/>
    </row>
    <row r="14" spans="1:20" ht="28.5" customHeight="1">
      <c r="A14" s="34"/>
      <c r="B14" s="132">
        <v>8</v>
      </c>
      <c r="C14" s="131" t="s">
        <v>280</v>
      </c>
      <c r="D14" s="129"/>
      <c r="E14" s="129"/>
      <c r="F14" s="129">
        <v>1044</v>
      </c>
      <c r="G14" s="129"/>
      <c r="H14" s="129"/>
      <c r="I14" s="53">
        <f t="shared" si="0"/>
        <v>1044</v>
      </c>
      <c r="J14" s="129">
        <v>72</v>
      </c>
      <c r="K14" s="32"/>
      <c r="L14" s="6"/>
      <c r="M14" s="6"/>
      <c r="N14" s="6"/>
      <c r="O14" s="6"/>
      <c r="P14" s="6"/>
      <c r="Q14" s="6"/>
      <c r="R14" s="6"/>
      <c r="S14" s="6"/>
      <c r="T14" s="6"/>
    </row>
    <row r="15" spans="1:20" ht="24" customHeight="1">
      <c r="A15" s="34"/>
      <c r="B15" s="132">
        <v>9</v>
      </c>
      <c r="C15" s="131" t="s">
        <v>281</v>
      </c>
      <c r="D15" s="129"/>
      <c r="E15" s="129"/>
      <c r="F15" s="129">
        <v>823</v>
      </c>
      <c r="G15" s="129"/>
      <c r="H15" s="129"/>
      <c r="I15" s="53">
        <f t="shared" si="0"/>
        <v>823</v>
      </c>
      <c r="J15" s="129">
        <v>55</v>
      </c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20.25" customHeight="1">
      <c r="A16" s="34"/>
      <c r="B16" s="132">
        <v>10</v>
      </c>
      <c r="C16" s="131" t="s">
        <v>282</v>
      </c>
      <c r="D16" s="129"/>
      <c r="E16" s="129"/>
      <c r="F16" s="129">
        <v>58</v>
      </c>
      <c r="G16" s="129"/>
      <c r="H16" s="129"/>
      <c r="I16" s="53">
        <f t="shared" si="0"/>
        <v>58</v>
      </c>
      <c r="J16" s="129">
        <v>5</v>
      </c>
      <c r="K16" s="32"/>
      <c r="L16" s="6"/>
      <c r="M16" s="6"/>
      <c r="N16" s="6"/>
      <c r="O16" s="6"/>
      <c r="P16" s="6"/>
      <c r="Q16" s="6"/>
      <c r="R16" s="6"/>
      <c r="S16" s="6"/>
      <c r="T16" s="6"/>
    </row>
    <row r="17" spans="1:20" ht="21" customHeight="1">
      <c r="A17" s="34"/>
      <c r="B17" s="132">
        <v>11</v>
      </c>
      <c r="C17" s="131" t="s">
        <v>283</v>
      </c>
      <c r="D17" s="129"/>
      <c r="E17" s="129">
        <v>103</v>
      </c>
      <c r="F17" s="129"/>
      <c r="G17" s="129"/>
      <c r="H17" s="129"/>
      <c r="I17" s="53">
        <f t="shared" si="0"/>
        <v>103</v>
      </c>
      <c r="J17" s="129">
        <v>1</v>
      </c>
      <c r="K17" s="32"/>
      <c r="L17" s="6"/>
      <c r="M17" s="6"/>
      <c r="N17" s="6"/>
      <c r="O17" s="6"/>
      <c r="P17" s="6"/>
      <c r="Q17" s="6"/>
      <c r="R17" s="6"/>
      <c r="S17" s="6"/>
      <c r="T17" s="6"/>
    </row>
    <row r="18" spans="1:20" ht="18" customHeight="1">
      <c r="A18" s="34"/>
      <c r="B18" s="132">
        <v>12</v>
      </c>
      <c r="C18" s="131" t="s">
        <v>284</v>
      </c>
      <c r="D18" s="129"/>
      <c r="E18" s="129"/>
      <c r="F18" s="129">
        <v>30</v>
      </c>
      <c r="G18" s="129"/>
      <c r="H18" s="129"/>
      <c r="I18" s="53">
        <f t="shared" si="0"/>
        <v>30</v>
      </c>
      <c r="J18" s="129">
        <v>2</v>
      </c>
      <c r="K18" s="32"/>
      <c r="L18" s="6"/>
      <c r="M18" s="6"/>
      <c r="N18" s="6"/>
      <c r="O18" s="6"/>
      <c r="P18" s="6"/>
      <c r="Q18" s="6"/>
      <c r="R18" s="6"/>
      <c r="S18" s="6"/>
      <c r="T18" s="6"/>
    </row>
    <row r="19" spans="1:20" ht="18" customHeight="1">
      <c r="A19" s="34"/>
      <c r="B19" s="132">
        <v>13</v>
      </c>
      <c r="C19" s="131" t="s">
        <v>285</v>
      </c>
      <c r="D19" s="129"/>
      <c r="E19" s="129"/>
      <c r="F19" s="129">
        <v>940</v>
      </c>
      <c r="G19" s="129"/>
      <c r="H19" s="129"/>
      <c r="I19" s="53">
        <f t="shared" si="0"/>
        <v>940</v>
      </c>
      <c r="J19" s="129">
        <v>13</v>
      </c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8" customHeight="1">
      <c r="A20" s="34"/>
      <c r="B20" s="132">
        <v>14</v>
      </c>
      <c r="C20" s="131" t="s">
        <v>286</v>
      </c>
      <c r="D20" s="129"/>
      <c r="E20" s="129"/>
      <c r="F20" s="129">
        <v>29</v>
      </c>
      <c r="G20" s="129"/>
      <c r="H20" s="129"/>
      <c r="I20" s="53">
        <f t="shared" si="0"/>
        <v>29</v>
      </c>
      <c r="J20" s="129">
        <v>1</v>
      </c>
      <c r="K20" s="32"/>
      <c r="L20" s="6"/>
      <c r="M20" s="6"/>
      <c r="N20" s="6"/>
      <c r="O20" s="6"/>
      <c r="P20" s="6"/>
      <c r="Q20" s="6"/>
      <c r="R20" s="6"/>
      <c r="S20" s="6"/>
      <c r="T20" s="6"/>
    </row>
    <row r="21" spans="1:20" ht="27.75" customHeight="1">
      <c r="A21" s="34"/>
      <c r="B21" s="132">
        <v>15</v>
      </c>
      <c r="C21" s="131" t="s">
        <v>287</v>
      </c>
      <c r="D21" s="129"/>
      <c r="E21" s="129"/>
      <c r="F21" s="129"/>
      <c r="G21" s="129">
        <v>285</v>
      </c>
      <c r="H21" s="129"/>
      <c r="I21" s="53">
        <f t="shared" si="0"/>
        <v>285</v>
      </c>
      <c r="J21" s="129">
        <v>22</v>
      </c>
      <c r="K21" s="32"/>
      <c r="L21" s="6"/>
      <c r="M21" s="6"/>
      <c r="N21" s="6"/>
      <c r="O21" s="6"/>
      <c r="P21" s="6"/>
      <c r="Q21" s="6"/>
      <c r="R21" s="6"/>
      <c r="S21" s="6"/>
      <c r="T21" s="6"/>
    </row>
    <row r="22" spans="1:20" ht="33.6" customHeight="1">
      <c r="A22" s="34"/>
      <c r="B22" s="252" t="s">
        <v>102</v>
      </c>
      <c r="C22" s="253"/>
      <c r="D22" s="253"/>
      <c r="E22" s="253"/>
      <c r="F22" s="253"/>
      <c r="G22" s="253"/>
      <c r="H22" s="253"/>
      <c r="I22" s="253"/>
      <c r="J22" s="253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26.25" customHeight="1">
      <c r="A23" s="34"/>
      <c r="B23" s="132">
        <v>16</v>
      </c>
      <c r="C23" s="131" t="s">
        <v>288</v>
      </c>
      <c r="D23" s="129"/>
      <c r="E23" s="129"/>
      <c r="F23" s="129">
        <v>1152</v>
      </c>
      <c r="G23" s="129"/>
      <c r="H23" s="129"/>
      <c r="I23" s="53">
        <f>SUM(D23:H23)</f>
        <v>1152</v>
      </c>
      <c r="J23" s="129">
        <v>77</v>
      </c>
      <c r="K23" s="32"/>
      <c r="L23" s="6"/>
      <c r="M23" s="6"/>
      <c r="N23" s="6"/>
      <c r="O23" s="6"/>
      <c r="P23" s="6"/>
      <c r="Q23" s="6"/>
      <c r="R23" s="6"/>
      <c r="S23" s="6"/>
      <c r="T23" s="6"/>
    </row>
    <row r="24" spans="1:20" ht="18" customHeight="1">
      <c r="A24" s="33"/>
      <c r="B24" s="251" t="s">
        <v>103</v>
      </c>
      <c r="C24" s="212"/>
      <c r="D24" s="212"/>
      <c r="E24" s="212"/>
      <c r="F24" s="212"/>
      <c r="G24" s="212"/>
      <c r="H24" s="212"/>
      <c r="I24" s="212"/>
      <c r="J24" s="212"/>
      <c r="K24" s="32"/>
      <c r="L24" s="6"/>
      <c r="M24" s="6"/>
      <c r="N24" s="6"/>
      <c r="O24" s="6"/>
      <c r="P24" s="6"/>
      <c r="Q24" s="6"/>
      <c r="R24" s="6"/>
      <c r="S24" s="6"/>
      <c r="T24" s="6"/>
    </row>
    <row r="25" spans="1:20" ht="18" customHeight="1">
      <c r="A25" s="33"/>
      <c r="B25" s="132">
        <v>17</v>
      </c>
      <c r="C25" s="131" t="s">
        <v>291</v>
      </c>
      <c r="D25" s="129"/>
      <c r="E25" s="129"/>
      <c r="F25" s="129">
        <v>475</v>
      </c>
      <c r="G25" s="129"/>
      <c r="H25" s="129"/>
      <c r="I25" s="53">
        <f t="shared" ref="I25:I28" si="1">SUM(D25:H25)</f>
        <v>475</v>
      </c>
      <c r="J25" s="129">
        <v>34</v>
      </c>
      <c r="K25" s="32"/>
      <c r="L25" s="6"/>
      <c r="M25" s="6"/>
      <c r="N25" s="6"/>
      <c r="O25" s="6"/>
      <c r="P25" s="6"/>
      <c r="Q25" s="6"/>
      <c r="R25" s="6"/>
      <c r="S25" s="6"/>
      <c r="T25" s="6"/>
    </row>
    <row r="26" spans="1:20" ht="18" customHeight="1">
      <c r="A26" s="33"/>
      <c r="B26" s="132">
        <v>18</v>
      </c>
      <c r="C26" s="131" t="s">
        <v>292</v>
      </c>
      <c r="D26" s="129"/>
      <c r="E26" s="129"/>
      <c r="F26" s="129">
        <v>1775</v>
      </c>
      <c r="G26" s="129"/>
      <c r="H26" s="129"/>
      <c r="I26" s="53">
        <f t="shared" si="1"/>
        <v>1775</v>
      </c>
      <c r="J26" s="129">
        <v>120</v>
      </c>
      <c r="K26" s="32"/>
      <c r="L26" s="6"/>
      <c r="M26" s="6"/>
      <c r="N26" s="6"/>
      <c r="O26" s="6"/>
      <c r="P26" s="6"/>
      <c r="Q26" s="6"/>
      <c r="R26" s="6"/>
      <c r="S26" s="6"/>
      <c r="T26" s="6"/>
    </row>
    <row r="27" spans="1:20" ht="26.45" customHeight="1">
      <c r="A27" s="33"/>
      <c r="B27" s="132">
        <v>19</v>
      </c>
      <c r="C27" s="151" t="s">
        <v>333</v>
      </c>
      <c r="D27" s="129"/>
      <c r="E27" s="129"/>
      <c r="F27" s="129">
        <v>60</v>
      </c>
      <c r="G27" s="129"/>
      <c r="H27" s="129"/>
      <c r="I27" s="108">
        <f>SUM(D27:H27)</f>
        <v>60</v>
      </c>
      <c r="J27" s="129">
        <v>1</v>
      </c>
      <c r="K27" s="32"/>
      <c r="L27" s="6"/>
      <c r="M27" s="6"/>
      <c r="N27" s="6"/>
      <c r="O27" s="6"/>
      <c r="P27" s="6"/>
      <c r="Q27" s="6"/>
      <c r="R27" s="6"/>
      <c r="S27" s="6"/>
      <c r="T27" s="6"/>
    </row>
    <row r="28" spans="1:20" ht="18" customHeight="1">
      <c r="A28" s="33"/>
      <c r="B28" s="132">
        <v>20</v>
      </c>
      <c r="C28" s="131" t="s">
        <v>293</v>
      </c>
      <c r="D28" s="129"/>
      <c r="E28" s="129"/>
      <c r="F28" s="129">
        <v>45</v>
      </c>
      <c r="G28" s="129"/>
      <c r="H28" s="129"/>
      <c r="I28" s="53">
        <f t="shared" si="1"/>
        <v>45</v>
      </c>
      <c r="J28" s="129">
        <v>6</v>
      </c>
      <c r="K28" s="32"/>
      <c r="L28" s="6"/>
      <c r="M28" s="6"/>
      <c r="N28" s="6"/>
      <c r="O28" s="6"/>
      <c r="P28" s="6"/>
      <c r="Q28" s="6"/>
      <c r="R28" s="6"/>
      <c r="S28" s="6"/>
      <c r="T28" s="6"/>
    </row>
    <row r="29" spans="1:20" ht="18" customHeight="1">
      <c r="A29" s="33"/>
      <c r="B29" s="251" t="s">
        <v>104</v>
      </c>
      <c r="C29" s="212"/>
      <c r="D29" s="212"/>
      <c r="E29" s="212"/>
      <c r="F29" s="212"/>
      <c r="G29" s="212"/>
      <c r="H29" s="212"/>
      <c r="I29" s="212"/>
      <c r="J29" s="212"/>
      <c r="K29" s="32"/>
      <c r="L29" s="6"/>
      <c r="M29" s="6"/>
      <c r="N29" s="6"/>
      <c r="O29" s="6"/>
      <c r="P29" s="6"/>
      <c r="Q29" s="6"/>
      <c r="R29" s="6"/>
      <c r="S29" s="6"/>
      <c r="T29" s="6"/>
    </row>
    <row r="30" spans="1:20" ht="28.5" customHeight="1">
      <c r="A30" s="33"/>
      <c r="B30" s="132">
        <v>21</v>
      </c>
      <c r="C30" s="165" t="s">
        <v>155</v>
      </c>
      <c r="D30" s="132"/>
      <c r="E30" s="132"/>
      <c r="F30" s="53">
        <v>720</v>
      </c>
      <c r="G30" s="53">
        <v>131</v>
      </c>
      <c r="H30" s="132"/>
      <c r="I30" s="166">
        <f t="shared" ref="I30:I31" si="2">SUM(D30:H30)</f>
        <v>851</v>
      </c>
      <c r="J30" s="167">
        <v>15</v>
      </c>
      <c r="K30" s="32"/>
      <c r="L30" s="6"/>
      <c r="M30" s="6"/>
      <c r="N30" s="6"/>
      <c r="O30" s="6"/>
      <c r="P30" s="6"/>
      <c r="Q30" s="6"/>
      <c r="R30" s="6"/>
      <c r="S30" s="6"/>
      <c r="T30" s="6"/>
    </row>
    <row r="31" spans="1:20" ht="30" customHeight="1">
      <c r="A31" s="33"/>
      <c r="B31" s="132">
        <v>22</v>
      </c>
      <c r="C31" s="165" t="s">
        <v>156</v>
      </c>
      <c r="D31" s="132"/>
      <c r="E31" s="132"/>
      <c r="F31" s="53">
        <v>10</v>
      </c>
      <c r="G31" s="53">
        <v>31</v>
      </c>
      <c r="H31" s="132"/>
      <c r="I31" s="166">
        <f t="shared" si="2"/>
        <v>41</v>
      </c>
      <c r="J31" s="167">
        <v>1</v>
      </c>
      <c r="K31" s="32"/>
      <c r="L31" s="6"/>
      <c r="M31" s="6"/>
      <c r="N31" s="6"/>
      <c r="O31" s="6"/>
      <c r="P31" s="6"/>
      <c r="Q31" s="6"/>
      <c r="R31" s="6"/>
      <c r="S31" s="6"/>
      <c r="T31" s="6"/>
    </row>
    <row r="32" spans="1:20" ht="30" customHeight="1">
      <c r="A32" s="33"/>
      <c r="B32" s="132">
        <v>23</v>
      </c>
      <c r="C32" s="165" t="s">
        <v>157</v>
      </c>
      <c r="D32" s="132"/>
      <c r="E32" s="168">
        <v>22</v>
      </c>
      <c r="F32" s="168">
        <v>23</v>
      </c>
      <c r="G32" s="168">
        <v>30</v>
      </c>
      <c r="H32" s="132"/>
      <c r="I32" s="166">
        <f>SUM(D32:H32)</f>
        <v>75</v>
      </c>
      <c r="J32" s="167">
        <v>2</v>
      </c>
      <c r="K32" s="32"/>
      <c r="L32" s="6"/>
      <c r="M32" s="6"/>
      <c r="N32" s="6"/>
      <c r="O32" s="6"/>
      <c r="P32" s="6"/>
      <c r="Q32" s="6"/>
      <c r="R32" s="6"/>
      <c r="S32" s="6"/>
      <c r="T32" s="6"/>
    </row>
    <row r="33" spans="1:20" ht="30" customHeight="1">
      <c r="A33" s="33"/>
      <c r="B33" s="132">
        <v>24</v>
      </c>
      <c r="C33" s="165" t="s">
        <v>158</v>
      </c>
      <c r="D33" s="132"/>
      <c r="E33" s="168"/>
      <c r="F33" s="73">
        <v>78</v>
      </c>
      <c r="G33" s="168"/>
      <c r="H33" s="132"/>
      <c r="I33" s="166">
        <f>SUM(F33:H33)</f>
        <v>78</v>
      </c>
      <c r="J33" s="167">
        <v>1</v>
      </c>
      <c r="K33" s="32"/>
      <c r="L33" s="6"/>
      <c r="M33" s="6"/>
      <c r="N33" s="6"/>
      <c r="O33" s="6"/>
      <c r="P33" s="6"/>
      <c r="Q33" s="6"/>
      <c r="R33" s="6"/>
      <c r="S33" s="6"/>
      <c r="T33" s="6"/>
    </row>
    <row r="34" spans="1:20" ht="30" customHeight="1">
      <c r="A34" s="33"/>
      <c r="B34" s="132">
        <v>25</v>
      </c>
      <c r="C34" s="165" t="s">
        <v>159</v>
      </c>
      <c r="D34" s="132"/>
      <c r="E34" s="132"/>
      <c r="F34" s="128">
        <v>60</v>
      </c>
      <c r="G34" s="53"/>
      <c r="H34" s="132"/>
      <c r="I34" s="166">
        <f>SUM(D34:H34)</f>
        <v>60</v>
      </c>
      <c r="J34" s="167">
        <v>1</v>
      </c>
      <c r="K34" s="32"/>
      <c r="L34" s="6"/>
      <c r="M34" s="6"/>
      <c r="N34" s="6"/>
      <c r="O34" s="6"/>
      <c r="P34" s="6"/>
      <c r="Q34" s="6"/>
      <c r="R34" s="6"/>
      <c r="S34" s="6"/>
      <c r="T34" s="6"/>
    </row>
    <row r="35" spans="1:20" ht="18" customHeight="1">
      <c r="A35" s="33"/>
      <c r="B35" s="251" t="s">
        <v>105</v>
      </c>
      <c r="C35" s="212"/>
      <c r="D35" s="212"/>
      <c r="E35" s="212"/>
      <c r="F35" s="212"/>
      <c r="G35" s="212"/>
      <c r="H35" s="212"/>
      <c r="I35" s="212"/>
      <c r="J35" s="212"/>
      <c r="K35" s="32"/>
      <c r="L35" s="6"/>
      <c r="M35" s="6"/>
      <c r="N35" s="6"/>
      <c r="O35" s="6"/>
      <c r="P35" s="6"/>
      <c r="Q35" s="6"/>
      <c r="R35" s="6"/>
      <c r="S35" s="6"/>
      <c r="T35" s="6"/>
    </row>
    <row r="36" spans="1:20" ht="18" customHeight="1">
      <c r="A36" s="33"/>
      <c r="B36" s="132">
        <v>26</v>
      </c>
      <c r="C36" s="131" t="s">
        <v>296</v>
      </c>
      <c r="D36" s="129"/>
      <c r="E36" s="129">
        <v>60</v>
      </c>
      <c r="F36" s="129">
        <v>120</v>
      </c>
      <c r="G36" s="129"/>
      <c r="H36" s="129"/>
      <c r="I36" s="53">
        <f t="shared" ref="I36:I37" si="3">SUM(D36:H36)</f>
        <v>180</v>
      </c>
      <c r="J36" s="129">
        <v>12</v>
      </c>
      <c r="K36" s="32"/>
      <c r="L36" s="6"/>
      <c r="M36" s="6"/>
      <c r="N36" s="6"/>
      <c r="O36" s="6"/>
      <c r="P36" s="6"/>
      <c r="Q36" s="6"/>
      <c r="R36" s="6"/>
      <c r="S36" s="6"/>
      <c r="T36" s="6"/>
    </row>
    <row r="37" spans="1:20" ht="18" customHeight="1">
      <c r="A37" s="33"/>
      <c r="B37" s="146">
        <v>27</v>
      </c>
      <c r="C37" s="130" t="s">
        <v>297</v>
      </c>
      <c r="D37" s="128"/>
      <c r="E37" s="128"/>
      <c r="F37" s="128">
        <v>15</v>
      </c>
      <c r="G37" s="128"/>
      <c r="H37" s="128"/>
      <c r="I37" s="53">
        <f t="shared" si="3"/>
        <v>15</v>
      </c>
      <c r="J37" s="134">
        <v>13</v>
      </c>
      <c r="K37" s="32"/>
      <c r="L37" s="6"/>
      <c r="M37" s="6"/>
      <c r="N37" s="6"/>
      <c r="O37" s="6"/>
      <c r="P37" s="6"/>
      <c r="Q37" s="6"/>
      <c r="R37" s="6"/>
      <c r="S37" s="6"/>
      <c r="T37" s="6"/>
    </row>
    <row r="38" spans="1:20" ht="18" customHeight="1">
      <c r="A38" s="33"/>
      <c r="B38" s="251" t="s">
        <v>106</v>
      </c>
      <c r="C38" s="212"/>
      <c r="D38" s="212"/>
      <c r="E38" s="212"/>
      <c r="F38" s="212"/>
      <c r="G38" s="212"/>
      <c r="H38" s="212"/>
      <c r="I38" s="212"/>
      <c r="J38" s="212"/>
      <c r="K38" s="32"/>
      <c r="L38" s="6"/>
      <c r="M38" s="6"/>
      <c r="N38" s="6"/>
      <c r="O38" s="6"/>
      <c r="P38" s="6"/>
      <c r="Q38" s="6"/>
      <c r="R38" s="6"/>
      <c r="S38" s="6"/>
      <c r="T38" s="6"/>
    </row>
    <row r="39" spans="1:20" ht="18" customHeight="1">
      <c r="A39" s="33"/>
      <c r="B39" s="146">
        <v>28</v>
      </c>
      <c r="C39" s="133" t="s">
        <v>298</v>
      </c>
      <c r="D39" s="128"/>
      <c r="E39" s="128"/>
      <c r="F39" s="128"/>
      <c r="G39" s="128">
        <v>209</v>
      </c>
      <c r="H39" s="128"/>
      <c r="I39" s="53">
        <f t="shared" ref="I39:I40" si="4">SUM(D39:H39)</f>
        <v>209</v>
      </c>
      <c r="J39" s="169">
        <v>13</v>
      </c>
      <c r="K39" s="32"/>
      <c r="L39" s="6"/>
      <c r="M39" s="6"/>
      <c r="N39" s="6"/>
      <c r="O39" s="6"/>
      <c r="P39" s="6"/>
      <c r="Q39" s="6"/>
      <c r="R39" s="6"/>
      <c r="S39" s="6"/>
      <c r="T39" s="6"/>
    </row>
    <row r="40" spans="1:20" ht="50.45" customHeight="1">
      <c r="A40" s="33"/>
      <c r="B40" s="146">
        <v>29</v>
      </c>
      <c r="C40" s="170" t="s">
        <v>300</v>
      </c>
      <c r="D40" s="128"/>
      <c r="E40" s="128"/>
      <c r="F40" s="128"/>
      <c r="G40" s="128">
        <v>410</v>
      </c>
      <c r="H40" s="128"/>
      <c r="I40" s="53">
        <f t="shared" si="4"/>
        <v>410</v>
      </c>
      <c r="J40" s="169">
        <v>8</v>
      </c>
      <c r="K40" s="32"/>
      <c r="L40" s="6"/>
      <c r="M40" s="6"/>
      <c r="N40" s="6"/>
      <c r="O40" s="6"/>
      <c r="P40" s="6"/>
      <c r="Q40" s="6"/>
      <c r="R40" s="6"/>
      <c r="S40" s="6"/>
      <c r="T40" s="6"/>
    </row>
    <row r="41" spans="1:20" ht="28.5" customHeight="1">
      <c r="A41" s="33"/>
      <c r="B41" s="146">
        <v>30</v>
      </c>
      <c r="C41" s="133" t="s">
        <v>331</v>
      </c>
      <c r="D41" s="108"/>
      <c r="E41" s="128">
        <v>910</v>
      </c>
      <c r="F41" s="128">
        <v>1972</v>
      </c>
      <c r="G41" s="128"/>
      <c r="H41" s="128"/>
      <c r="I41" s="53">
        <f>SUM(D41:H41)</f>
        <v>2882</v>
      </c>
      <c r="J41" s="148">
        <v>64</v>
      </c>
      <c r="K41" s="32"/>
      <c r="L41" s="6"/>
      <c r="M41" s="6"/>
      <c r="N41" s="6"/>
      <c r="O41" s="6"/>
      <c r="P41" s="6"/>
      <c r="Q41" s="6"/>
      <c r="R41" s="6"/>
      <c r="S41" s="6"/>
      <c r="T41" s="6"/>
    </row>
    <row r="42" spans="1:20" ht="18" customHeight="1">
      <c r="B42" s="254" t="s">
        <v>86</v>
      </c>
      <c r="C42" s="212"/>
      <c r="D42" s="149">
        <f>SUM(D4:D41)</f>
        <v>0</v>
      </c>
      <c r="E42" s="149">
        <f>SUM(E4:E41)</f>
        <v>1575</v>
      </c>
      <c r="F42" s="149">
        <f>SUM(F4:F41)</f>
        <v>13015</v>
      </c>
      <c r="G42" s="149">
        <f>SUM(G4:G41)</f>
        <v>1096</v>
      </c>
      <c r="H42" s="149">
        <f>SUM(H4:H41)</f>
        <v>0</v>
      </c>
      <c r="I42" s="147">
        <f t="shared" ref="I42" si="5">SUM(D42:H42)</f>
        <v>15686</v>
      </c>
      <c r="J42" s="149">
        <f>SUM(J4:J41)</f>
        <v>808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2" customHeight="1">
      <c r="B43" s="35"/>
      <c r="J43" s="30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2" customHeight="1">
      <c r="B44" s="35"/>
      <c r="J44" s="30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2" customHeight="1">
      <c r="B45" s="35"/>
      <c r="J45" s="30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2" customHeight="1">
      <c r="B46" s="35"/>
      <c r="J46" s="30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2" customHeight="1">
      <c r="B47" s="35"/>
      <c r="J47" s="30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2" customHeight="1">
      <c r="B48" s="35"/>
      <c r="J48" s="30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ht="12" customHeight="1">
      <c r="B49" s="35"/>
      <c r="J49" s="30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ht="12" customHeight="1">
      <c r="B50" s="35"/>
      <c r="J50" s="30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ht="12" customHeight="1">
      <c r="B51" s="35"/>
      <c r="J51" s="30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ht="12" customHeight="1">
      <c r="B52" s="35"/>
      <c r="J52" s="30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2:20" ht="12" customHeight="1">
      <c r="B53" s="35"/>
      <c r="J53" s="30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2:20" ht="12" customHeight="1">
      <c r="B54" s="35"/>
      <c r="J54" s="30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ht="12" customHeight="1">
      <c r="B55" s="35"/>
      <c r="J55" s="30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ht="12" customHeight="1">
      <c r="B56" s="35"/>
      <c r="J56" s="30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0" ht="12" customHeight="1">
      <c r="B57" s="35"/>
      <c r="J57" s="30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0" ht="12" customHeight="1">
      <c r="B58" s="35"/>
      <c r="J58" s="30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0" ht="12" customHeight="1">
      <c r="B59" s="35"/>
      <c r="J59" s="30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2:20" ht="12" customHeight="1">
      <c r="B60" s="35"/>
      <c r="J60" s="30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2:20" ht="12" customHeight="1">
      <c r="B61" s="35"/>
      <c r="J61" s="30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2:20" ht="12" customHeight="1">
      <c r="B62" s="35"/>
      <c r="J62" s="30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2:20" ht="12" customHeight="1">
      <c r="B63" s="35"/>
      <c r="J63" s="30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20" ht="12" customHeight="1">
      <c r="B64" s="35"/>
      <c r="J64" s="30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2:20" ht="12" customHeight="1">
      <c r="B65" s="35"/>
      <c r="J65" s="30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2:20" ht="12" customHeight="1">
      <c r="B66" s="35"/>
      <c r="J66" s="30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ht="12" customHeight="1">
      <c r="B67" s="35"/>
      <c r="J67" s="30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2:20" ht="12" customHeight="1">
      <c r="B68" s="35"/>
      <c r="J68" s="30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2:20" ht="12" customHeight="1">
      <c r="B69" s="35"/>
      <c r="J69" s="30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ht="12" customHeight="1">
      <c r="B70" s="35"/>
      <c r="J70" s="30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ht="12" customHeight="1">
      <c r="B71" s="35"/>
      <c r="J71" s="30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ht="12" customHeight="1">
      <c r="B72" s="35"/>
      <c r="J72" s="30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2:20" ht="12" customHeight="1">
      <c r="B73" s="35"/>
      <c r="J73" s="30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2:20" ht="12" customHeight="1">
      <c r="B74" s="35"/>
      <c r="J74" s="30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2:20" ht="12" customHeight="1">
      <c r="B75" s="35"/>
      <c r="J75" s="30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2:20" ht="12" customHeight="1">
      <c r="B76" s="35"/>
      <c r="J76" s="30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2:20" ht="12" customHeight="1">
      <c r="B77" s="35"/>
      <c r="J77" s="30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2:20" ht="12" customHeight="1">
      <c r="B78" s="35"/>
      <c r="J78" s="30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2:20" ht="12" customHeight="1">
      <c r="B79" s="35"/>
      <c r="J79" s="30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2:20" ht="12" customHeight="1">
      <c r="B80" s="35"/>
      <c r="J80" s="30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2:20" ht="12" customHeight="1">
      <c r="B81" s="35"/>
      <c r="J81" s="30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2:20" ht="12" customHeight="1">
      <c r="B82" s="35"/>
      <c r="J82" s="30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2:20" ht="12" customHeight="1">
      <c r="B83" s="35"/>
      <c r="J83" s="30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2:20" ht="12" customHeight="1">
      <c r="B84" s="35"/>
      <c r="J84" s="30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2:20" ht="12" customHeight="1">
      <c r="B85" s="35"/>
      <c r="J85" s="30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2:20" ht="12" customHeight="1">
      <c r="B86" s="35"/>
      <c r="J86" s="30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2:20" ht="12" customHeight="1">
      <c r="B87" s="35"/>
      <c r="J87" s="30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2:20" ht="12" customHeight="1">
      <c r="B88" s="35"/>
      <c r="J88" s="30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0" ht="12" customHeight="1">
      <c r="B89" s="35"/>
      <c r="J89" s="30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0" ht="12" customHeight="1">
      <c r="B90" s="35"/>
      <c r="J90" s="30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2:20" ht="12" customHeight="1">
      <c r="B91" s="35"/>
      <c r="J91" s="30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2:20" ht="12" customHeight="1">
      <c r="B92" s="35"/>
      <c r="J92" s="30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2:20" ht="12" customHeight="1">
      <c r="B93" s="35"/>
      <c r="J93" s="30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2:20" ht="12" customHeight="1">
      <c r="B94" s="35"/>
      <c r="J94" s="30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2:20" ht="12" customHeight="1">
      <c r="B95" s="35"/>
      <c r="J95" s="30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2:20" ht="12" customHeight="1">
      <c r="B96" s="35"/>
      <c r="J96" s="30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2:20" ht="12" customHeight="1">
      <c r="B97" s="35"/>
      <c r="J97" s="30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2:20" ht="12" customHeight="1">
      <c r="B98" s="35"/>
      <c r="J98" s="30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2:20" ht="12" customHeight="1">
      <c r="B99" s="35"/>
      <c r="J99" s="30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2:20" ht="12" customHeight="1">
      <c r="B100" s="35"/>
      <c r="J100" s="30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2:20" ht="12" customHeight="1">
      <c r="B101" s="35"/>
      <c r="J101" s="30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2:20" ht="12" customHeight="1">
      <c r="B102" s="35"/>
      <c r="J102" s="30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2:20" ht="12" customHeight="1">
      <c r="B103" s="35"/>
      <c r="J103" s="30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2:20" ht="12" customHeight="1">
      <c r="B104" s="35"/>
      <c r="J104" s="30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2:20" ht="12" customHeight="1">
      <c r="B105" s="35"/>
      <c r="J105" s="30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2:20" ht="12" customHeight="1">
      <c r="B106" s="35"/>
      <c r="J106" s="30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2:20" ht="12" customHeight="1">
      <c r="B107" s="35"/>
      <c r="J107" s="30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2:20" ht="12" customHeight="1">
      <c r="B108" s="35"/>
      <c r="J108" s="30"/>
      <c r="K108" s="6"/>
      <c r="L108" s="6"/>
      <c r="M108" s="6"/>
      <c r="N108" s="6"/>
      <c r="O108" s="6"/>
      <c r="P108" s="6"/>
      <c r="Q108" s="6"/>
      <c r="R108" s="6"/>
      <c r="S108" s="6"/>
      <c r="T108" s="6"/>
    </row>
  </sheetData>
  <mergeCells count="11">
    <mergeCell ref="B42:C42"/>
    <mergeCell ref="B38:J38"/>
    <mergeCell ref="B11:J11"/>
    <mergeCell ref="B29:J29"/>
    <mergeCell ref="B24:J24"/>
    <mergeCell ref="B4:J4"/>
    <mergeCell ref="B3:C3"/>
    <mergeCell ref="B1:J1"/>
    <mergeCell ref="B7:J7"/>
    <mergeCell ref="B35:J35"/>
    <mergeCell ref="B22:J22"/>
  </mergeCells>
  <pageMargins left="0.7" right="0.7" top="0.75" bottom="0.75" header="0" footer="0"/>
  <pageSetup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192"/>
  <sheetViews>
    <sheetView topLeftCell="C86" zoomScale="70" zoomScaleNormal="70" workbookViewId="0">
      <selection activeCell="M125" sqref="M125"/>
    </sheetView>
  </sheetViews>
  <sheetFormatPr defaultColWidth="14.42578125" defaultRowHeight="15" customHeight="1"/>
  <cols>
    <col min="1" max="1" width="52.28515625" customWidth="1"/>
    <col min="2" max="2" width="11.5703125" customWidth="1"/>
    <col min="3" max="3" width="11.7109375" customWidth="1"/>
    <col min="4" max="17" width="8" customWidth="1"/>
    <col min="18" max="18" width="12.7109375" customWidth="1"/>
    <col min="19" max="19" width="11.28515625" customWidth="1"/>
    <col min="20" max="20" width="8" customWidth="1"/>
    <col min="21" max="21" width="10.7109375" customWidth="1"/>
    <col min="22" max="22" width="8" customWidth="1"/>
    <col min="23" max="23" width="9.85546875" customWidth="1"/>
    <col min="24" max="30" width="8" customWidth="1"/>
  </cols>
  <sheetData>
    <row r="1" spans="1:26" ht="19.5" customHeight="1">
      <c r="A1" s="36" t="s">
        <v>107</v>
      </c>
      <c r="B1" s="1"/>
      <c r="C1" s="1"/>
    </row>
    <row r="2" spans="1:26" ht="191.25" customHeight="1">
      <c r="A2" s="255" t="s">
        <v>258</v>
      </c>
      <c r="B2" s="256" t="s">
        <v>108</v>
      </c>
      <c r="C2" s="212"/>
      <c r="D2" s="256" t="s">
        <v>109</v>
      </c>
      <c r="E2" s="212"/>
      <c r="F2" s="256" t="s">
        <v>110</v>
      </c>
      <c r="G2" s="212"/>
      <c r="H2" s="256" t="s">
        <v>111</v>
      </c>
      <c r="I2" s="212"/>
      <c r="J2" s="256" t="s">
        <v>112</v>
      </c>
      <c r="K2" s="212"/>
      <c r="L2" s="256" t="s">
        <v>113</v>
      </c>
      <c r="M2" s="212"/>
      <c r="N2" s="256" t="s">
        <v>114</v>
      </c>
      <c r="O2" s="212"/>
      <c r="P2" s="255" t="s">
        <v>115</v>
      </c>
      <c r="Q2" s="255"/>
      <c r="R2" s="257" t="s">
        <v>24</v>
      </c>
      <c r="S2" s="257"/>
      <c r="T2" s="64"/>
      <c r="U2" s="37"/>
      <c r="V2" s="37"/>
      <c r="W2" s="37"/>
      <c r="X2" s="37"/>
      <c r="Y2" s="37"/>
      <c r="Z2" s="37"/>
    </row>
    <row r="3" spans="1:26" ht="37.5" customHeight="1">
      <c r="A3" s="212"/>
      <c r="B3" s="166" t="s">
        <v>116</v>
      </c>
      <c r="C3" s="166" t="s">
        <v>117</v>
      </c>
      <c r="D3" s="166" t="s">
        <v>116</v>
      </c>
      <c r="E3" s="166" t="s">
        <v>117</v>
      </c>
      <c r="F3" s="166" t="s">
        <v>116</v>
      </c>
      <c r="G3" s="166" t="s">
        <v>117</v>
      </c>
      <c r="H3" s="166" t="s">
        <v>116</v>
      </c>
      <c r="I3" s="166" t="s">
        <v>117</v>
      </c>
      <c r="J3" s="166" t="s">
        <v>116</v>
      </c>
      <c r="K3" s="166" t="s">
        <v>117</v>
      </c>
      <c r="L3" s="166" t="s">
        <v>116</v>
      </c>
      <c r="M3" s="166" t="s">
        <v>117</v>
      </c>
      <c r="N3" s="166" t="s">
        <v>116</v>
      </c>
      <c r="O3" s="166" t="s">
        <v>117</v>
      </c>
      <c r="P3" s="166" t="s">
        <v>116</v>
      </c>
      <c r="Q3" s="166" t="s">
        <v>117</v>
      </c>
      <c r="R3" s="166" t="s">
        <v>116</v>
      </c>
      <c r="S3" s="166" t="s">
        <v>117</v>
      </c>
      <c r="T3" s="61"/>
      <c r="U3" s="37"/>
      <c r="V3" s="37"/>
      <c r="W3" s="37"/>
      <c r="X3" s="37"/>
      <c r="Y3" s="37"/>
      <c r="Z3" s="37"/>
    </row>
    <row r="4" spans="1:26" ht="27.75" customHeight="1">
      <c r="A4" s="201" t="s">
        <v>150</v>
      </c>
      <c r="B4" s="202"/>
      <c r="C4" s="202"/>
      <c r="D4" s="203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114">
        <v>1</v>
      </c>
      <c r="Q4" s="205">
        <v>40</v>
      </c>
      <c r="R4" s="206">
        <f>B4+D4+F4+H4+J4+L4+N4+P4</f>
        <v>1</v>
      </c>
      <c r="S4" s="206">
        <f>C4+E4+G4+I4+K4+M4+O4+Q4</f>
        <v>40</v>
      </c>
      <c r="T4" s="65"/>
      <c r="U4" s="37"/>
      <c r="V4" s="37"/>
      <c r="W4" s="37"/>
      <c r="X4" s="37"/>
      <c r="Y4" s="37"/>
      <c r="Z4" s="37"/>
    </row>
    <row r="5" spans="1:26" ht="27.75" customHeight="1">
      <c r="A5" s="137" t="s">
        <v>149</v>
      </c>
      <c r="B5" s="54"/>
      <c r="C5" s="54"/>
      <c r="D5" s="55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8">
        <v>1</v>
      </c>
      <c r="Q5" s="62">
        <v>20</v>
      </c>
      <c r="R5" s="57">
        <v>1</v>
      </c>
      <c r="S5" s="57">
        <v>20</v>
      </c>
      <c r="T5" s="66"/>
      <c r="U5" s="37"/>
      <c r="V5" s="37"/>
      <c r="W5" s="37"/>
      <c r="X5" s="37"/>
      <c r="Y5" s="37"/>
      <c r="Z5" s="37"/>
    </row>
    <row r="6" spans="1:26" ht="41.25" customHeight="1">
      <c r="A6" s="137" t="s">
        <v>148</v>
      </c>
      <c r="B6" s="54"/>
      <c r="C6" s="54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8">
        <v>1</v>
      </c>
      <c r="Q6" s="62">
        <v>50</v>
      </c>
      <c r="R6" s="57">
        <v>1</v>
      </c>
      <c r="S6" s="57">
        <v>50</v>
      </c>
      <c r="T6" s="66"/>
      <c r="U6" s="37"/>
      <c r="V6" s="37"/>
      <c r="W6" s="37"/>
      <c r="X6" s="37"/>
      <c r="Y6" s="37"/>
      <c r="Z6" s="37"/>
    </row>
    <row r="7" spans="1:26" ht="30.75" customHeight="1">
      <c r="A7" s="137" t="s">
        <v>147</v>
      </c>
      <c r="B7" s="54"/>
      <c r="C7" s="54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8">
        <v>1</v>
      </c>
      <c r="Q7" s="62">
        <v>29</v>
      </c>
      <c r="R7" s="57">
        <v>1</v>
      </c>
      <c r="S7" s="57">
        <v>29</v>
      </c>
      <c r="T7" s="66"/>
      <c r="U7" s="37"/>
      <c r="V7" s="37"/>
      <c r="W7" s="37"/>
      <c r="X7" s="37"/>
      <c r="Y7" s="37"/>
      <c r="Z7" s="37"/>
    </row>
    <row r="8" spans="1:26" ht="42.75" customHeight="1">
      <c r="A8" s="137" t="s">
        <v>146</v>
      </c>
      <c r="B8" s="54"/>
      <c r="C8" s="54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8">
        <v>1</v>
      </c>
      <c r="Q8" s="62">
        <v>28</v>
      </c>
      <c r="R8" s="57">
        <v>1</v>
      </c>
      <c r="S8" s="57">
        <v>28</v>
      </c>
      <c r="T8" s="66"/>
      <c r="U8" s="37"/>
      <c r="V8" s="37"/>
      <c r="W8" s="37"/>
      <c r="X8" s="37"/>
      <c r="Y8" s="37"/>
      <c r="Z8" s="37"/>
    </row>
    <row r="9" spans="1:26" ht="45" customHeight="1">
      <c r="A9" s="137" t="s">
        <v>151</v>
      </c>
      <c r="B9" s="54"/>
      <c r="C9" s="54"/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8">
        <v>1</v>
      </c>
      <c r="Q9" s="62">
        <v>27</v>
      </c>
      <c r="R9" s="57">
        <v>1</v>
      </c>
      <c r="S9" s="57">
        <v>27</v>
      </c>
      <c r="T9" s="66"/>
      <c r="U9" s="37"/>
      <c r="V9" s="37"/>
      <c r="W9" s="37"/>
      <c r="X9" s="37"/>
      <c r="Y9" s="37"/>
      <c r="Z9" s="37"/>
    </row>
    <row r="10" spans="1:26" ht="44.25" customHeight="1">
      <c r="A10" s="137" t="s">
        <v>152</v>
      </c>
      <c r="B10" s="54"/>
      <c r="C10" s="54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9">
        <v>1</v>
      </c>
      <c r="Q10" s="63">
        <v>95</v>
      </c>
      <c r="R10" s="59">
        <v>1</v>
      </c>
      <c r="S10" s="59">
        <v>95</v>
      </c>
      <c r="T10" s="67"/>
      <c r="U10" s="37"/>
      <c r="V10" s="37"/>
      <c r="W10" s="37"/>
      <c r="X10" s="37"/>
      <c r="Y10" s="37"/>
      <c r="Z10" s="37"/>
    </row>
    <row r="11" spans="1:26" ht="30" customHeight="1">
      <c r="A11" s="136" t="s">
        <v>154</v>
      </c>
      <c r="B11" s="54"/>
      <c r="C11" s="54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108">
        <v>1</v>
      </c>
      <c r="Q11" s="108">
        <v>9</v>
      </c>
      <c r="R11" s="108">
        <v>1</v>
      </c>
      <c r="S11" s="108">
        <v>9</v>
      </c>
      <c r="T11" s="65"/>
      <c r="U11" s="37"/>
      <c r="V11" s="37"/>
      <c r="W11" s="37"/>
      <c r="X11" s="37"/>
      <c r="Y11" s="37"/>
      <c r="Z11" s="37"/>
    </row>
    <row r="12" spans="1:26" ht="49.5" customHeight="1">
      <c r="A12" s="138" t="s">
        <v>164</v>
      </c>
      <c r="B12" s="54"/>
      <c r="C12" s="54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>
        <v>1</v>
      </c>
      <c r="Q12" s="57">
        <v>40</v>
      </c>
      <c r="R12" s="72">
        <v>1</v>
      </c>
      <c r="S12" s="108">
        <v>40</v>
      </c>
      <c r="T12" s="65"/>
      <c r="U12" s="37"/>
      <c r="V12" s="37"/>
      <c r="W12" s="37"/>
      <c r="X12" s="37"/>
      <c r="Y12" s="37"/>
      <c r="Z12" s="37"/>
    </row>
    <row r="13" spans="1:26" ht="27.75" customHeight="1">
      <c r="A13" s="138" t="s">
        <v>165</v>
      </c>
      <c r="B13" s="54"/>
      <c r="C13" s="54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7">
        <v>1</v>
      </c>
      <c r="Q13" s="57">
        <v>50</v>
      </c>
      <c r="R13" s="57">
        <v>1</v>
      </c>
      <c r="S13" s="57">
        <v>50</v>
      </c>
      <c r="T13" s="65"/>
      <c r="U13" s="37"/>
      <c r="V13" s="37"/>
      <c r="W13" s="37"/>
      <c r="X13" s="37"/>
      <c r="Y13" s="37"/>
      <c r="Z13" s="37"/>
    </row>
    <row r="14" spans="1:26" ht="27.75" customHeight="1">
      <c r="A14" s="138" t="s">
        <v>166</v>
      </c>
      <c r="B14" s="54"/>
      <c r="C14" s="54"/>
      <c r="D14" s="55"/>
      <c r="E14" s="56"/>
      <c r="F14" s="56"/>
      <c r="G14" s="56"/>
      <c r="H14" s="56"/>
      <c r="I14" s="56"/>
      <c r="J14" s="162">
        <v>1</v>
      </c>
      <c r="K14" s="162">
        <v>20</v>
      </c>
      <c r="L14" s="56"/>
      <c r="M14" s="56"/>
      <c r="N14" s="56"/>
      <c r="O14" s="56"/>
      <c r="P14" s="72"/>
      <c r="Q14" s="72"/>
      <c r="R14" s="56">
        <v>1</v>
      </c>
      <c r="S14" s="162">
        <v>20</v>
      </c>
      <c r="T14" s="65"/>
      <c r="U14" s="37"/>
      <c r="V14" s="37"/>
      <c r="W14" s="37"/>
      <c r="X14" s="37"/>
      <c r="Y14" s="37"/>
      <c r="Z14" s="37"/>
    </row>
    <row r="15" spans="1:26" ht="36.75" customHeight="1">
      <c r="A15" s="138" t="s">
        <v>167</v>
      </c>
      <c r="B15" s="54"/>
      <c r="C15" s="54"/>
      <c r="D15" s="55"/>
      <c r="E15" s="56"/>
      <c r="F15" s="57">
        <v>1</v>
      </c>
      <c r="G15" s="57">
        <v>950</v>
      </c>
      <c r="H15" s="56"/>
      <c r="I15" s="56"/>
      <c r="J15" s="56"/>
      <c r="K15" s="56"/>
      <c r="L15" s="56"/>
      <c r="M15" s="56"/>
      <c r="N15" s="56"/>
      <c r="O15" s="56"/>
      <c r="P15" s="72"/>
      <c r="Q15" s="72"/>
      <c r="R15" s="57">
        <v>1</v>
      </c>
      <c r="S15" s="57">
        <v>950</v>
      </c>
      <c r="T15" s="65"/>
      <c r="U15" s="37"/>
      <c r="V15" s="37"/>
      <c r="W15" s="37"/>
      <c r="X15" s="37"/>
      <c r="Y15" s="37"/>
      <c r="Z15" s="37"/>
    </row>
    <row r="16" spans="1:26" ht="61.5" customHeight="1">
      <c r="A16" s="138" t="s">
        <v>168</v>
      </c>
      <c r="B16" s="54"/>
      <c r="C16" s="54"/>
      <c r="D16" s="55"/>
      <c r="E16" s="56"/>
      <c r="F16" s="56"/>
      <c r="G16" s="56"/>
      <c r="H16" s="59">
        <v>1</v>
      </c>
      <c r="I16" s="59">
        <v>40</v>
      </c>
      <c r="J16" s="56"/>
      <c r="K16" s="56"/>
      <c r="L16" s="56"/>
      <c r="M16" s="56"/>
      <c r="N16" s="56"/>
      <c r="O16" s="56"/>
      <c r="P16" s="72"/>
      <c r="Q16" s="72"/>
      <c r="R16" s="59">
        <v>1</v>
      </c>
      <c r="S16" s="59">
        <v>40</v>
      </c>
      <c r="T16" s="65"/>
      <c r="U16" s="37"/>
      <c r="V16" s="37"/>
      <c r="W16" s="37"/>
      <c r="X16" s="37"/>
      <c r="Y16" s="37"/>
      <c r="Z16" s="37"/>
    </row>
    <row r="17" spans="1:26" ht="61.5" customHeight="1">
      <c r="A17" s="141" t="s">
        <v>169</v>
      </c>
      <c r="B17" s="87"/>
      <c r="C17" s="54"/>
      <c r="D17" s="55"/>
      <c r="E17" s="56"/>
      <c r="F17" s="57">
        <v>1</v>
      </c>
      <c r="G17" s="57">
        <v>45</v>
      </c>
      <c r="H17" s="56"/>
      <c r="I17" s="56"/>
      <c r="J17" s="56"/>
      <c r="K17" s="56"/>
      <c r="L17" s="56"/>
      <c r="M17" s="56"/>
      <c r="N17" s="56"/>
      <c r="O17" s="56"/>
      <c r="P17" s="72"/>
      <c r="Q17" s="72"/>
      <c r="R17" s="57">
        <v>1</v>
      </c>
      <c r="S17" s="57">
        <v>45</v>
      </c>
      <c r="T17" s="65"/>
      <c r="U17" s="37"/>
      <c r="V17" s="37"/>
      <c r="W17" s="37"/>
      <c r="X17" s="37"/>
      <c r="Y17" s="37"/>
      <c r="Z17" s="37"/>
    </row>
    <row r="18" spans="1:26" ht="51.75" customHeight="1">
      <c r="A18" s="96" t="s">
        <v>170</v>
      </c>
      <c r="B18" s="87"/>
      <c r="C18" s="54"/>
      <c r="D18" s="55"/>
      <c r="E18" s="69"/>
      <c r="F18" s="57">
        <v>1</v>
      </c>
      <c r="G18" s="57">
        <v>20</v>
      </c>
      <c r="H18" s="42"/>
      <c r="I18" s="56"/>
      <c r="J18" s="56"/>
      <c r="K18" s="56"/>
      <c r="L18" s="56"/>
      <c r="M18" s="56"/>
      <c r="N18" s="56"/>
      <c r="O18" s="56"/>
      <c r="P18" s="81"/>
      <c r="Q18" s="81"/>
      <c r="R18" s="57">
        <v>1</v>
      </c>
      <c r="S18" s="57">
        <v>20</v>
      </c>
      <c r="T18" s="65"/>
      <c r="U18" s="37"/>
      <c r="V18" s="37"/>
      <c r="W18" s="37"/>
      <c r="X18" s="37"/>
      <c r="Y18" s="37"/>
      <c r="Z18" s="37"/>
    </row>
    <row r="19" spans="1:26" ht="49.5" customHeight="1">
      <c r="A19" s="96" t="s">
        <v>171</v>
      </c>
      <c r="B19" s="87"/>
      <c r="C19" s="54"/>
      <c r="D19" s="55"/>
      <c r="E19" s="69"/>
      <c r="F19" s="57"/>
      <c r="G19" s="57"/>
      <c r="H19" s="42"/>
      <c r="I19" s="56"/>
      <c r="J19" s="56"/>
      <c r="K19" s="56"/>
      <c r="L19" s="56"/>
      <c r="M19" s="56"/>
      <c r="N19" s="56"/>
      <c r="O19" s="56"/>
      <c r="P19" s="82">
        <v>1</v>
      </c>
      <c r="Q19" s="84">
        <v>40</v>
      </c>
      <c r="R19" s="82">
        <v>1</v>
      </c>
      <c r="S19" s="84">
        <v>40</v>
      </c>
      <c r="T19" s="65"/>
      <c r="U19" s="37"/>
      <c r="V19" s="37"/>
      <c r="W19" s="37"/>
      <c r="X19" s="37"/>
      <c r="Y19" s="37"/>
      <c r="Z19" s="37"/>
    </row>
    <row r="20" spans="1:26" ht="61.5" customHeight="1">
      <c r="A20" s="154" t="s">
        <v>172</v>
      </c>
      <c r="B20" s="54"/>
      <c r="C20" s="54"/>
      <c r="D20" s="55"/>
      <c r="E20" s="69"/>
      <c r="F20" s="57"/>
      <c r="G20" s="57"/>
      <c r="H20" s="42"/>
      <c r="I20" s="56"/>
      <c r="J20" s="56"/>
      <c r="K20" s="56"/>
      <c r="L20" s="56"/>
      <c r="M20" s="56"/>
      <c r="N20" s="56"/>
      <c r="O20" s="56"/>
      <c r="P20" s="85">
        <v>1</v>
      </c>
      <c r="Q20" s="82">
        <v>95</v>
      </c>
      <c r="R20" s="85">
        <v>1</v>
      </c>
      <c r="S20" s="82">
        <v>95</v>
      </c>
      <c r="T20" s="65"/>
      <c r="U20" s="37"/>
      <c r="V20" s="37"/>
      <c r="W20" s="37"/>
      <c r="X20" s="37"/>
      <c r="Y20" s="37"/>
      <c r="Z20" s="37"/>
    </row>
    <row r="21" spans="1:26" ht="61.5" customHeight="1">
      <c r="A21" s="77" t="s">
        <v>173</v>
      </c>
      <c r="B21" s="87"/>
      <c r="C21" s="54"/>
      <c r="D21" s="55"/>
      <c r="E21" s="69"/>
      <c r="F21" s="58">
        <v>1</v>
      </c>
      <c r="G21" s="58">
        <v>100</v>
      </c>
      <c r="H21" s="42"/>
      <c r="I21" s="56"/>
      <c r="J21" s="56"/>
      <c r="K21" s="56"/>
      <c r="L21" s="56"/>
      <c r="M21" s="56"/>
      <c r="N21" s="56"/>
      <c r="O21" s="56"/>
      <c r="P21" s="83"/>
      <c r="Q21" s="83"/>
      <c r="R21" s="57">
        <v>1</v>
      </c>
      <c r="S21" s="57">
        <v>100</v>
      </c>
      <c r="T21" s="65"/>
      <c r="U21" s="37"/>
      <c r="V21" s="37"/>
      <c r="W21" s="37"/>
      <c r="X21" s="37"/>
      <c r="Y21" s="37"/>
      <c r="Z21" s="37"/>
    </row>
    <row r="22" spans="1:26" ht="32.25" customHeight="1">
      <c r="A22" s="139" t="s">
        <v>174</v>
      </c>
      <c r="B22" s="87"/>
      <c r="C22" s="54"/>
      <c r="D22" s="86"/>
      <c r="E22" s="70"/>
      <c r="F22" s="57"/>
      <c r="G22" s="57"/>
      <c r="H22" s="70"/>
      <c r="I22" s="42"/>
      <c r="J22" s="56"/>
      <c r="K22" s="56"/>
      <c r="L22" s="56"/>
      <c r="M22" s="56"/>
      <c r="N22" s="56"/>
      <c r="O22" s="56"/>
      <c r="P22" s="82">
        <v>1</v>
      </c>
      <c r="Q22" s="53">
        <v>34</v>
      </c>
      <c r="R22" s="82">
        <v>1</v>
      </c>
      <c r="S22" s="53">
        <v>34</v>
      </c>
      <c r="T22" s="65"/>
      <c r="U22" s="37"/>
      <c r="V22" s="37"/>
      <c r="W22" s="37"/>
      <c r="X22" s="37"/>
      <c r="Y22" s="37"/>
      <c r="Z22" s="37"/>
    </row>
    <row r="23" spans="1:26" ht="37.5" customHeight="1">
      <c r="A23" s="139" t="s">
        <v>175</v>
      </c>
      <c r="B23" s="87"/>
      <c r="C23" s="54"/>
      <c r="D23" s="86"/>
      <c r="E23" s="70"/>
      <c r="F23" s="57"/>
      <c r="G23" s="57"/>
      <c r="H23" s="70"/>
      <c r="I23" s="42"/>
      <c r="J23" s="56"/>
      <c r="K23" s="56"/>
      <c r="L23" s="56"/>
      <c r="M23" s="56"/>
      <c r="N23" s="56"/>
      <c r="O23" s="56"/>
      <c r="P23" s="82">
        <v>1</v>
      </c>
      <c r="Q23" s="53">
        <v>35</v>
      </c>
      <c r="R23" s="82">
        <v>1</v>
      </c>
      <c r="S23" s="53">
        <v>35</v>
      </c>
      <c r="T23" s="65"/>
      <c r="U23" s="37"/>
      <c r="V23" s="37"/>
      <c r="W23" s="37"/>
      <c r="X23" s="37"/>
      <c r="Y23" s="37"/>
      <c r="Z23" s="37"/>
    </row>
    <row r="24" spans="1:26" ht="33.75" customHeight="1">
      <c r="A24" s="139" t="s">
        <v>176</v>
      </c>
      <c r="B24" s="53">
        <v>1</v>
      </c>
      <c r="C24" s="53">
        <v>40</v>
      </c>
      <c r="D24" s="86"/>
      <c r="E24" s="70"/>
      <c r="F24" s="57"/>
      <c r="G24" s="57"/>
      <c r="H24" s="70"/>
      <c r="I24" s="42"/>
      <c r="J24" s="56"/>
      <c r="K24" s="56"/>
      <c r="L24" s="56"/>
      <c r="M24" s="56"/>
      <c r="N24" s="56"/>
      <c r="O24" s="56"/>
      <c r="P24" s="83"/>
      <c r="Q24" s="83"/>
      <c r="R24" s="53">
        <v>1</v>
      </c>
      <c r="S24" s="53">
        <v>40</v>
      </c>
      <c r="T24" s="65"/>
      <c r="U24" s="37"/>
      <c r="V24" s="37"/>
      <c r="W24" s="37"/>
      <c r="X24" s="37"/>
      <c r="Y24" s="37"/>
      <c r="Z24" s="37"/>
    </row>
    <row r="25" spans="1:26" ht="55.5" customHeight="1">
      <c r="A25" s="139" t="s">
        <v>314</v>
      </c>
      <c r="B25" s="87"/>
      <c r="C25" s="54"/>
      <c r="D25" s="86"/>
      <c r="E25" s="70"/>
      <c r="F25" s="57"/>
      <c r="G25" s="57"/>
      <c r="H25" s="70"/>
      <c r="I25" s="42"/>
      <c r="J25" s="56"/>
      <c r="K25" s="56"/>
      <c r="L25" s="56"/>
      <c r="M25" s="56"/>
      <c r="N25" s="56"/>
      <c r="O25" s="56"/>
      <c r="P25" s="82">
        <v>1</v>
      </c>
      <c r="Q25" s="84">
        <v>110</v>
      </c>
      <c r="R25" s="82">
        <v>1</v>
      </c>
      <c r="S25" s="82">
        <v>110</v>
      </c>
      <c r="T25" s="65"/>
      <c r="U25" s="37"/>
      <c r="V25" s="37"/>
      <c r="W25" s="37"/>
      <c r="X25" s="37"/>
      <c r="Y25" s="37"/>
      <c r="Z25" s="37"/>
    </row>
    <row r="26" spans="1:26" ht="35.25" customHeight="1">
      <c r="A26" s="140" t="s">
        <v>176</v>
      </c>
      <c r="B26" s="59">
        <v>1</v>
      </c>
      <c r="C26" s="59">
        <v>49</v>
      </c>
      <c r="D26" s="55"/>
      <c r="E26" s="80"/>
      <c r="F26" s="80"/>
      <c r="G26" s="80"/>
      <c r="H26" s="80"/>
      <c r="I26" s="56"/>
      <c r="J26" s="56"/>
      <c r="K26" s="56"/>
      <c r="L26" s="56"/>
      <c r="M26" s="56"/>
      <c r="N26" s="56"/>
      <c r="O26" s="56"/>
      <c r="P26" s="83"/>
      <c r="Q26" s="83"/>
      <c r="R26" s="59">
        <v>1</v>
      </c>
      <c r="S26" s="59">
        <v>49</v>
      </c>
      <c r="T26" s="65"/>
      <c r="U26" s="37"/>
      <c r="V26" s="37"/>
      <c r="W26" s="37"/>
      <c r="X26" s="37"/>
      <c r="Y26" s="37"/>
      <c r="Z26" s="37"/>
    </row>
    <row r="27" spans="1:26" ht="63.75" customHeight="1">
      <c r="A27" s="79" t="s">
        <v>177</v>
      </c>
      <c r="B27" s="90"/>
      <c r="C27" s="90"/>
      <c r="D27" s="91"/>
      <c r="E27" s="70"/>
      <c r="F27" s="70"/>
      <c r="G27" s="70"/>
      <c r="H27" s="70"/>
      <c r="I27" s="42"/>
      <c r="J27" s="57">
        <v>1</v>
      </c>
      <c r="K27" s="57">
        <v>20</v>
      </c>
      <c r="L27" s="56"/>
      <c r="M27" s="56"/>
      <c r="N27" s="56"/>
      <c r="O27" s="56"/>
      <c r="P27" s="83"/>
      <c r="Q27" s="83"/>
      <c r="R27" s="57">
        <v>1</v>
      </c>
      <c r="S27" s="57">
        <v>20</v>
      </c>
      <c r="T27" s="65"/>
      <c r="U27" s="37"/>
      <c r="V27" s="37"/>
      <c r="W27" s="37"/>
      <c r="X27" s="37"/>
      <c r="Y27" s="37"/>
      <c r="Z27" s="37"/>
    </row>
    <row r="28" spans="1:26" ht="36.75" customHeight="1">
      <c r="A28" s="139" t="s">
        <v>178</v>
      </c>
      <c r="B28" s="90"/>
      <c r="C28" s="90"/>
      <c r="D28" s="91"/>
      <c r="E28" s="70"/>
      <c r="F28" s="70"/>
      <c r="G28" s="70"/>
      <c r="H28" s="70"/>
      <c r="I28" s="42"/>
      <c r="J28" s="56"/>
      <c r="K28" s="56"/>
      <c r="L28" s="56"/>
      <c r="M28" s="56"/>
      <c r="N28" s="57">
        <v>1</v>
      </c>
      <c r="O28" s="57">
        <v>50</v>
      </c>
      <c r="P28" s="83"/>
      <c r="Q28" s="83"/>
      <c r="R28" s="57">
        <v>1</v>
      </c>
      <c r="S28" s="57">
        <v>50</v>
      </c>
      <c r="T28" s="65"/>
      <c r="U28" s="37"/>
      <c r="V28" s="37"/>
      <c r="W28" s="37"/>
      <c r="X28" s="37"/>
      <c r="Y28" s="37"/>
      <c r="Z28" s="37"/>
    </row>
    <row r="29" spans="1:26" ht="40.5" customHeight="1">
      <c r="A29" s="140" t="s">
        <v>318</v>
      </c>
      <c r="B29" s="90"/>
      <c r="C29" s="90"/>
      <c r="D29" s="91"/>
      <c r="E29" s="70"/>
      <c r="F29" s="70"/>
      <c r="G29" s="70"/>
      <c r="H29" s="70"/>
      <c r="I29" s="42"/>
      <c r="J29" s="56"/>
      <c r="K29" s="56"/>
      <c r="L29" s="56"/>
      <c r="M29" s="56"/>
      <c r="N29" s="57">
        <v>1</v>
      </c>
      <c r="O29" s="57">
        <v>35</v>
      </c>
      <c r="P29" s="83"/>
      <c r="Q29" s="83"/>
      <c r="R29" s="57">
        <v>1</v>
      </c>
      <c r="S29" s="57">
        <v>35</v>
      </c>
      <c r="T29" s="65"/>
      <c r="U29" s="37"/>
      <c r="V29" s="37"/>
      <c r="W29" s="37"/>
      <c r="X29" s="37"/>
      <c r="Y29" s="37"/>
      <c r="Z29" s="37"/>
    </row>
    <row r="30" spans="1:26" ht="54.6" customHeight="1">
      <c r="A30" s="77" t="s">
        <v>179</v>
      </c>
      <c r="B30" s="93"/>
      <c r="C30" s="90"/>
      <c r="D30" s="91"/>
      <c r="E30" s="70"/>
      <c r="F30" s="70"/>
      <c r="G30" s="70"/>
      <c r="H30" s="70"/>
      <c r="I30" s="42"/>
      <c r="J30" s="56"/>
      <c r="K30" s="56"/>
      <c r="L30" s="57">
        <v>1</v>
      </c>
      <c r="M30" s="57">
        <v>30</v>
      </c>
      <c r="N30" s="56"/>
      <c r="O30" s="56"/>
      <c r="P30" s="83"/>
      <c r="Q30" s="83"/>
      <c r="R30" s="57">
        <v>1</v>
      </c>
      <c r="S30" s="57">
        <v>30</v>
      </c>
      <c r="T30" s="65"/>
      <c r="U30" s="37"/>
      <c r="V30" s="37"/>
      <c r="W30" s="37"/>
      <c r="X30" s="37"/>
      <c r="Y30" s="37"/>
      <c r="Z30" s="37"/>
    </row>
    <row r="31" spans="1:26" ht="125.45" customHeight="1">
      <c r="A31" s="77" t="s">
        <v>180</v>
      </c>
      <c r="B31" s="94"/>
      <c r="C31" s="88"/>
      <c r="D31" s="89"/>
      <c r="E31" s="80"/>
      <c r="F31" s="80"/>
      <c r="G31" s="80"/>
      <c r="H31" s="80"/>
      <c r="I31" s="56"/>
      <c r="J31" s="58">
        <v>1</v>
      </c>
      <c r="K31" s="58">
        <v>25</v>
      </c>
      <c r="L31" s="56"/>
      <c r="M31" s="56"/>
      <c r="N31" s="56"/>
      <c r="O31" s="56"/>
      <c r="P31" s="72"/>
      <c r="Q31" s="72"/>
      <c r="R31" s="57">
        <v>1</v>
      </c>
      <c r="S31" s="57">
        <v>25</v>
      </c>
      <c r="T31" s="65"/>
      <c r="U31" s="37"/>
      <c r="V31" s="37"/>
      <c r="W31" s="37"/>
      <c r="X31" s="37"/>
      <c r="Y31" s="37"/>
      <c r="Z31" s="37"/>
    </row>
    <row r="32" spans="1:26" ht="52.5" customHeight="1">
      <c r="A32" s="96" t="s">
        <v>181</v>
      </c>
      <c r="B32" s="95"/>
      <c r="C32" s="92"/>
      <c r="D32" s="91"/>
      <c r="E32" s="70"/>
      <c r="F32" s="70"/>
      <c r="G32" s="70"/>
      <c r="H32" s="70"/>
      <c r="I32" s="70"/>
      <c r="J32" s="57"/>
      <c r="K32" s="57"/>
      <c r="L32" s="42"/>
      <c r="M32" s="56"/>
      <c r="N32" s="56"/>
      <c r="O32" s="56"/>
      <c r="P32" s="59">
        <v>1</v>
      </c>
      <c r="Q32" s="63">
        <v>50</v>
      </c>
      <c r="R32" s="90">
        <v>1</v>
      </c>
      <c r="S32" s="90">
        <v>50</v>
      </c>
      <c r="T32" s="65"/>
      <c r="U32" s="37"/>
      <c r="V32" s="37"/>
      <c r="W32" s="37"/>
      <c r="X32" s="37"/>
      <c r="Y32" s="37"/>
      <c r="Z32" s="37"/>
    </row>
    <row r="33" spans="1:26" ht="33.75" customHeight="1">
      <c r="A33" s="77" t="s">
        <v>182</v>
      </c>
      <c r="B33" s="108">
        <v>1</v>
      </c>
      <c r="C33" s="108">
        <v>52</v>
      </c>
      <c r="D33" s="91"/>
      <c r="E33" s="70"/>
      <c r="F33" s="70"/>
      <c r="G33" s="70"/>
      <c r="H33" s="70"/>
      <c r="I33" s="70"/>
      <c r="J33" s="57"/>
      <c r="K33" s="57"/>
      <c r="L33" s="42"/>
      <c r="M33" s="56"/>
      <c r="N33" s="56"/>
      <c r="O33" s="56"/>
      <c r="P33" s="72"/>
      <c r="Q33" s="98"/>
      <c r="R33" s="53">
        <v>1</v>
      </c>
      <c r="S33" s="53">
        <v>52</v>
      </c>
      <c r="T33" s="65"/>
      <c r="U33" s="37"/>
      <c r="V33" s="37"/>
      <c r="W33" s="37"/>
      <c r="X33" s="37"/>
      <c r="Y33" s="37"/>
      <c r="Z33" s="37"/>
    </row>
    <row r="34" spans="1:26" ht="42.75" customHeight="1">
      <c r="A34" s="77" t="s">
        <v>342</v>
      </c>
      <c r="B34" s="116"/>
      <c r="C34" s="117"/>
      <c r="D34" s="102"/>
      <c r="E34" s="103"/>
      <c r="F34" s="103"/>
      <c r="G34" s="103"/>
      <c r="H34" s="103"/>
      <c r="I34" s="103"/>
      <c r="J34" s="58">
        <v>1</v>
      </c>
      <c r="K34" s="58">
        <v>25</v>
      </c>
      <c r="L34" s="42"/>
      <c r="M34" s="56"/>
      <c r="N34" s="56"/>
      <c r="O34" s="56"/>
      <c r="P34" s="72"/>
      <c r="Q34" s="72"/>
      <c r="R34" s="58">
        <v>1</v>
      </c>
      <c r="S34" s="58">
        <v>25</v>
      </c>
      <c r="T34" s="65"/>
      <c r="U34" s="37"/>
      <c r="V34" s="37"/>
      <c r="W34" s="37"/>
      <c r="X34" s="37"/>
      <c r="Y34" s="37"/>
      <c r="Z34" s="37"/>
    </row>
    <row r="35" spans="1:26" ht="42.75" customHeight="1">
      <c r="A35" s="77" t="s">
        <v>183</v>
      </c>
      <c r="B35" s="118"/>
      <c r="C35" s="119"/>
      <c r="D35" s="91"/>
      <c r="E35" s="70"/>
      <c r="F35" s="70"/>
      <c r="G35" s="70"/>
      <c r="H35" s="70"/>
      <c r="I35" s="70"/>
      <c r="J35" s="57"/>
      <c r="K35" s="57"/>
      <c r="L35" s="70"/>
      <c r="M35" s="42"/>
      <c r="N35" s="56"/>
      <c r="O35" s="56"/>
      <c r="P35" s="57">
        <v>1</v>
      </c>
      <c r="Q35" s="71">
        <v>59</v>
      </c>
      <c r="R35" s="57">
        <v>1</v>
      </c>
      <c r="S35" s="57">
        <v>59</v>
      </c>
      <c r="T35" s="65"/>
      <c r="U35" s="37"/>
      <c r="V35" s="37"/>
      <c r="W35" s="37"/>
      <c r="X35" s="37"/>
      <c r="Y35" s="37"/>
      <c r="Z35" s="37"/>
    </row>
    <row r="36" spans="1:26" ht="37.5" customHeight="1">
      <c r="A36" s="77" t="s">
        <v>184</v>
      </c>
      <c r="B36" s="118"/>
      <c r="C36" s="119"/>
      <c r="D36" s="91"/>
      <c r="E36" s="70"/>
      <c r="F36" s="70"/>
      <c r="G36" s="70"/>
      <c r="H36" s="70"/>
      <c r="I36" s="70"/>
      <c r="J36" s="57">
        <v>1</v>
      </c>
      <c r="K36" s="57">
        <v>42</v>
      </c>
      <c r="L36" s="70"/>
      <c r="M36" s="42"/>
      <c r="N36" s="56"/>
      <c r="O36" s="56"/>
      <c r="P36" s="72"/>
      <c r="Q36" s="98"/>
      <c r="R36" s="57">
        <v>1</v>
      </c>
      <c r="S36" s="57">
        <v>42</v>
      </c>
      <c r="T36" s="65"/>
      <c r="U36" s="37"/>
      <c r="V36" s="37"/>
      <c r="W36" s="37"/>
      <c r="X36" s="37"/>
      <c r="Y36" s="37"/>
      <c r="Z36" s="37"/>
    </row>
    <row r="37" spans="1:26" ht="42.75" customHeight="1">
      <c r="A37" s="77" t="s">
        <v>185</v>
      </c>
      <c r="B37" s="108">
        <v>1</v>
      </c>
      <c r="C37" s="108">
        <v>49</v>
      </c>
      <c r="D37" s="91"/>
      <c r="E37" s="70"/>
      <c r="F37" s="70"/>
      <c r="G37" s="70"/>
      <c r="H37" s="70"/>
      <c r="I37" s="70"/>
      <c r="J37" s="57"/>
      <c r="K37" s="57"/>
      <c r="L37" s="70"/>
      <c r="M37" s="42"/>
      <c r="N37" s="56"/>
      <c r="O37" s="56"/>
      <c r="P37" s="72"/>
      <c r="Q37" s="72"/>
      <c r="R37" s="53">
        <v>1</v>
      </c>
      <c r="S37" s="53">
        <v>49</v>
      </c>
      <c r="T37" s="65"/>
      <c r="U37" s="37"/>
      <c r="V37" s="37"/>
      <c r="W37" s="37"/>
      <c r="X37" s="37"/>
      <c r="Y37" s="37"/>
      <c r="Z37" s="37"/>
    </row>
    <row r="38" spans="1:26" ht="42.75" customHeight="1">
      <c r="A38" s="77" t="s">
        <v>186</v>
      </c>
      <c r="B38" s="118"/>
      <c r="C38" s="119"/>
      <c r="D38" s="91"/>
      <c r="E38" s="70"/>
      <c r="F38" s="70"/>
      <c r="G38" s="70"/>
      <c r="H38" s="70"/>
      <c r="I38" s="70"/>
      <c r="J38" s="57"/>
      <c r="K38" s="57"/>
      <c r="L38" s="70"/>
      <c r="M38" s="42"/>
      <c r="N38" s="56"/>
      <c r="O38" s="56"/>
      <c r="P38" s="57">
        <v>1</v>
      </c>
      <c r="Q38" s="104">
        <v>56</v>
      </c>
      <c r="R38" s="57">
        <v>1</v>
      </c>
      <c r="S38" s="104">
        <v>56</v>
      </c>
      <c r="T38" s="65"/>
      <c r="U38" s="37"/>
      <c r="V38" s="37"/>
      <c r="W38" s="37"/>
      <c r="X38" s="37"/>
      <c r="Y38" s="37"/>
      <c r="Z38" s="37"/>
    </row>
    <row r="39" spans="1:26" ht="34.5" customHeight="1">
      <c r="A39" s="77" t="s">
        <v>313</v>
      </c>
      <c r="B39" s="120">
        <v>1</v>
      </c>
      <c r="C39" s="120">
        <v>60</v>
      </c>
      <c r="D39" s="89"/>
      <c r="E39" s="80"/>
      <c r="F39" s="80"/>
      <c r="G39" s="80"/>
      <c r="H39" s="80"/>
      <c r="I39" s="80"/>
      <c r="J39" s="80"/>
      <c r="K39" s="80"/>
      <c r="L39" s="80"/>
      <c r="M39" s="56"/>
      <c r="N39" s="56"/>
      <c r="O39" s="56"/>
      <c r="P39" s="72"/>
      <c r="Q39" s="72"/>
      <c r="R39" s="53">
        <v>1</v>
      </c>
      <c r="S39" s="53">
        <v>60</v>
      </c>
      <c r="T39" s="65"/>
      <c r="U39" s="37"/>
      <c r="V39" s="37"/>
      <c r="W39" s="37"/>
      <c r="X39" s="37"/>
      <c r="Y39" s="37"/>
      <c r="Z39" s="37"/>
    </row>
    <row r="40" spans="1:26" ht="33.75" customHeight="1">
      <c r="A40" s="194" t="s">
        <v>343</v>
      </c>
      <c r="B40" s="78"/>
      <c r="C40" s="53"/>
      <c r="D40" s="91"/>
      <c r="E40" s="70"/>
      <c r="F40" s="70"/>
      <c r="G40" s="70"/>
      <c r="H40" s="70"/>
      <c r="I40" s="70"/>
      <c r="J40" s="70"/>
      <c r="K40" s="70"/>
      <c r="L40" s="70"/>
      <c r="M40" s="42"/>
      <c r="N40" s="56"/>
      <c r="O40" s="56"/>
      <c r="P40" s="59">
        <v>1</v>
      </c>
      <c r="Q40" s="90">
        <v>40</v>
      </c>
      <c r="R40" s="90">
        <v>1</v>
      </c>
      <c r="S40" s="90">
        <v>40</v>
      </c>
      <c r="T40" s="65"/>
      <c r="U40" s="37"/>
      <c r="V40" s="37"/>
      <c r="W40" s="37"/>
      <c r="X40" s="37"/>
      <c r="Y40" s="37"/>
      <c r="Z40" s="37"/>
    </row>
    <row r="41" spans="1:26" ht="60" customHeight="1">
      <c r="A41" s="77" t="s">
        <v>187</v>
      </c>
      <c r="B41" s="78"/>
      <c r="C41" s="53"/>
      <c r="D41" s="91"/>
      <c r="E41" s="70"/>
      <c r="F41" s="70"/>
      <c r="G41" s="70"/>
      <c r="H41" s="70"/>
      <c r="I41" s="70"/>
      <c r="J41" s="59">
        <v>1</v>
      </c>
      <c r="K41" s="59">
        <v>25</v>
      </c>
      <c r="L41" s="70"/>
      <c r="M41" s="42"/>
      <c r="N41" s="56"/>
      <c r="O41" s="56"/>
      <c r="P41" s="105"/>
      <c r="Q41" s="105"/>
      <c r="R41" s="59">
        <v>1</v>
      </c>
      <c r="S41" s="59">
        <v>25</v>
      </c>
      <c r="T41" s="65"/>
      <c r="U41" s="37"/>
      <c r="V41" s="37"/>
      <c r="W41" s="37"/>
      <c r="X41" s="37"/>
      <c r="Y41" s="37"/>
      <c r="Z41" s="37"/>
    </row>
    <row r="42" spans="1:26" ht="61.5" customHeight="1">
      <c r="A42" s="77" t="s">
        <v>190</v>
      </c>
      <c r="B42" s="78"/>
      <c r="C42" s="53"/>
      <c r="D42" s="91"/>
      <c r="E42" s="70"/>
      <c r="F42" s="70"/>
      <c r="G42" s="70"/>
      <c r="H42" s="70"/>
      <c r="I42" s="70"/>
      <c r="J42" s="70"/>
      <c r="K42" s="70"/>
      <c r="L42" s="70"/>
      <c r="M42" s="42"/>
      <c r="N42" s="56"/>
      <c r="O42" s="56"/>
      <c r="P42" s="106">
        <v>1</v>
      </c>
      <c r="Q42" s="108">
        <v>32</v>
      </c>
      <c r="R42" s="106">
        <v>1</v>
      </c>
      <c r="S42" s="108">
        <v>32</v>
      </c>
      <c r="T42" s="65"/>
      <c r="U42" s="37"/>
      <c r="V42" s="37"/>
      <c r="W42" s="37"/>
      <c r="X42" s="37"/>
      <c r="Y42" s="37"/>
      <c r="Z42" s="37"/>
    </row>
    <row r="43" spans="1:26" ht="48" customHeight="1">
      <c r="A43" s="77" t="s">
        <v>188</v>
      </c>
      <c r="B43" s="78"/>
      <c r="C43" s="53"/>
      <c r="D43" s="91"/>
      <c r="E43" s="70"/>
      <c r="F43" s="70"/>
      <c r="G43" s="70"/>
      <c r="H43" s="70"/>
      <c r="I43" s="70"/>
      <c r="J43" s="70"/>
      <c r="K43" s="70"/>
      <c r="L43" s="70"/>
      <c r="M43" s="42"/>
      <c r="N43" s="56"/>
      <c r="O43" s="56"/>
      <c r="P43" s="107">
        <v>1</v>
      </c>
      <c r="Q43" s="108">
        <v>33</v>
      </c>
      <c r="R43" s="107">
        <v>1</v>
      </c>
      <c r="S43" s="107">
        <v>33</v>
      </c>
      <c r="T43" s="65"/>
      <c r="U43" s="37"/>
      <c r="V43" s="37"/>
      <c r="W43" s="37"/>
      <c r="X43" s="37"/>
      <c r="Y43" s="37"/>
      <c r="Z43" s="37"/>
    </row>
    <row r="44" spans="1:26" ht="72" customHeight="1">
      <c r="A44" s="77" t="s">
        <v>189</v>
      </c>
      <c r="B44" s="95"/>
      <c r="C44" s="92"/>
      <c r="D44" s="91"/>
      <c r="E44" s="70"/>
      <c r="F44" s="70"/>
      <c r="G44" s="70"/>
      <c r="H44" s="70"/>
      <c r="I44" s="70"/>
      <c r="J44" s="70"/>
      <c r="K44" s="70"/>
      <c r="L44" s="70"/>
      <c r="M44" s="42"/>
      <c r="N44" s="56"/>
      <c r="O44" s="56"/>
      <c r="P44" s="109">
        <v>1</v>
      </c>
      <c r="Q44" s="108">
        <v>50</v>
      </c>
      <c r="R44" s="107">
        <v>1</v>
      </c>
      <c r="S44" s="107">
        <v>50</v>
      </c>
      <c r="T44" s="65"/>
      <c r="U44" s="37"/>
      <c r="V44" s="37"/>
      <c r="W44" s="37"/>
      <c r="X44" s="37"/>
      <c r="Y44" s="37"/>
      <c r="Z44" s="37"/>
    </row>
    <row r="45" spans="1:26" ht="53.45" customHeight="1">
      <c r="A45" s="77" t="s">
        <v>191</v>
      </c>
      <c r="B45" s="53">
        <v>1</v>
      </c>
      <c r="C45" s="53">
        <v>20</v>
      </c>
      <c r="D45" s="91"/>
      <c r="E45" s="70"/>
      <c r="F45" s="70"/>
      <c r="G45" s="70"/>
      <c r="H45" s="70"/>
      <c r="I45" s="70"/>
      <c r="J45" s="70"/>
      <c r="K45" s="70"/>
      <c r="L45" s="70"/>
      <c r="M45" s="42"/>
      <c r="N45" s="56"/>
      <c r="O45" s="56"/>
      <c r="P45" s="98"/>
      <c r="Q45" s="72"/>
      <c r="R45" s="53">
        <v>1</v>
      </c>
      <c r="S45" s="53">
        <v>20</v>
      </c>
      <c r="T45" s="65"/>
      <c r="U45" s="37"/>
      <c r="V45" s="37"/>
      <c r="W45" s="37"/>
      <c r="X45" s="37"/>
      <c r="Y45" s="37"/>
      <c r="Z45" s="37"/>
    </row>
    <row r="46" spans="1:26" ht="27.75" customHeight="1">
      <c r="A46" s="77" t="s">
        <v>192</v>
      </c>
      <c r="B46" s="53">
        <v>1</v>
      </c>
      <c r="C46" s="53">
        <v>20</v>
      </c>
      <c r="D46" s="91"/>
      <c r="E46" s="70"/>
      <c r="F46" s="70"/>
      <c r="G46" s="70"/>
      <c r="H46" s="70"/>
      <c r="I46" s="70"/>
      <c r="J46" s="70"/>
      <c r="K46" s="70"/>
      <c r="L46" s="70"/>
      <c r="M46" s="42"/>
      <c r="N46" s="56"/>
      <c r="O46" s="56"/>
      <c r="P46" s="72"/>
      <c r="Q46" s="72"/>
      <c r="R46" s="53">
        <v>1</v>
      </c>
      <c r="S46" s="53">
        <v>20</v>
      </c>
      <c r="T46" s="65"/>
      <c r="U46" s="37"/>
      <c r="V46" s="37"/>
      <c r="W46" s="37"/>
      <c r="X46" s="37"/>
      <c r="Y46" s="37"/>
      <c r="Z46" s="37"/>
    </row>
    <row r="47" spans="1:26" ht="42.75" customHeight="1">
      <c r="A47" s="77" t="s">
        <v>193</v>
      </c>
      <c r="B47" s="95"/>
      <c r="C47" s="92"/>
      <c r="D47" s="91"/>
      <c r="E47" s="70"/>
      <c r="F47" s="70"/>
      <c r="G47" s="70"/>
      <c r="H47" s="70"/>
      <c r="I47" s="70"/>
      <c r="J47" s="70"/>
      <c r="K47" s="70"/>
      <c r="L47" s="70"/>
      <c r="M47" s="42"/>
      <c r="N47" s="59">
        <v>1</v>
      </c>
      <c r="O47" s="59">
        <v>10</v>
      </c>
      <c r="P47" s="72"/>
      <c r="Q47" s="72"/>
      <c r="R47" s="59">
        <v>1</v>
      </c>
      <c r="S47" s="59">
        <v>10</v>
      </c>
      <c r="T47" s="65"/>
      <c r="U47" s="37"/>
      <c r="V47" s="37"/>
      <c r="W47" s="37"/>
      <c r="X47" s="37"/>
      <c r="Y47" s="37"/>
      <c r="Z47" s="37"/>
    </row>
    <row r="48" spans="1:26" ht="47.25" customHeight="1">
      <c r="A48" s="77" t="s">
        <v>194</v>
      </c>
      <c r="B48" s="95"/>
      <c r="C48" s="92"/>
      <c r="D48" s="91"/>
      <c r="E48" s="70"/>
      <c r="F48" s="70"/>
      <c r="G48" s="70"/>
      <c r="H48" s="70"/>
      <c r="I48" s="70"/>
      <c r="J48" s="70"/>
      <c r="K48" s="70"/>
      <c r="L48" s="70"/>
      <c r="M48" s="42"/>
      <c r="N48" s="56"/>
      <c r="O48" s="56"/>
      <c r="P48" s="107">
        <v>1</v>
      </c>
      <c r="Q48" s="108">
        <v>35</v>
      </c>
      <c r="R48" s="107">
        <v>1</v>
      </c>
      <c r="S48" s="107">
        <v>35</v>
      </c>
      <c r="T48" s="65"/>
      <c r="U48" s="37"/>
      <c r="V48" s="37"/>
      <c r="W48" s="37"/>
      <c r="X48" s="37"/>
      <c r="Y48" s="37"/>
      <c r="Z48" s="37"/>
    </row>
    <row r="49" spans="1:26" ht="51" customHeight="1">
      <c r="A49" s="99" t="s">
        <v>195</v>
      </c>
      <c r="B49" s="95"/>
      <c r="C49" s="92"/>
      <c r="D49" s="91"/>
      <c r="E49" s="70"/>
      <c r="F49" s="70"/>
      <c r="G49" s="70"/>
      <c r="H49" s="70"/>
      <c r="I49" s="70"/>
      <c r="J49" s="70"/>
      <c r="K49" s="70"/>
      <c r="L49" s="70"/>
      <c r="M49" s="42"/>
      <c r="N49" s="56"/>
      <c r="O49" s="56"/>
      <c r="P49" s="110">
        <v>1</v>
      </c>
      <c r="Q49" s="110">
        <v>40</v>
      </c>
      <c r="R49" s="110">
        <v>1</v>
      </c>
      <c r="S49" s="110">
        <v>40</v>
      </c>
      <c r="T49" s="65"/>
      <c r="U49" s="37"/>
      <c r="V49" s="37"/>
      <c r="W49" s="37"/>
      <c r="X49" s="37"/>
      <c r="Y49" s="37"/>
      <c r="Z49" s="37"/>
    </row>
    <row r="50" spans="1:26" ht="36.75" customHeight="1">
      <c r="A50" s="77" t="s">
        <v>196</v>
      </c>
      <c r="B50" s="95"/>
      <c r="C50" s="92"/>
      <c r="D50" s="91"/>
      <c r="E50" s="70"/>
      <c r="F50" s="70"/>
      <c r="G50" s="70"/>
      <c r="H50" s="70"/>
      <c r="I50" s="70"/>
      <c r="J50" s="70"/>
      <c r="K50" s="70"/>
      <c r="L50" s="70"/>
      <c r="M50" s="42"/>
      <c r="N50" s="56"/>
      <c r="O50" s="56"/>
      <c r="P50" s="107">
        <v>1</v>
      </c>
      <c r="Q50" s="108">
        <v>30</v>
      </c>
      <c r="R50" s="107">
        <v>1</v>
      </c>
      <c r="S50" s="107">
        <v>30</v>
      </c>
      <c r="T50" s="65"/>
      <c r="U50" s="37"/>
      <c r="V50" s="37"/>
      <c r="W50" s="37"/>
      <c r="X50" s="37"/>
      <c r="Y50" s="37"/>
      <c r="Z50" s="37"/>
    </row>
    <row r="51" spans="1:26" ht="45" customHeight="1">
      <c r="A51" s="77" t="s">
        <v>197</v>
      </c>
      <c r="B51" s="95"/>
      <c r="C51" s="92"/>
      <c r="D51" s="91"/>
      <c r="E51" s="70"/>
      <c r="F51" s="70"/>
      <c r="G51" s="70"/>
      <c r="H51" s="70"/>
      <c r="I51" s="70"/>
      <c r="J51" s="57">
        <v>1</v>
      </c>
      <c r="K51" s="57">
        <v>20</v>
      </c>
      <c r="L51" s="70"/>
      <c r="M51" s="42"/>
      <c r="N51" s="56"/>
      <c r="O51" s="56"/>
      <c r="P51" s="107"/>
      <c r="Q51" s="107"/>
      <c r="R51" s="57">
        <v>1</v>
      </c>
      <c r="S51" s="57">
        <v>20</v>
      </c>
      <c r="T51" s="65"/>
      <c r="U51" s="37"/>
      <c r="V51" s="37"/>
      <c r="W51" s="37"/>
      <c r="X51" s="37"/>
      <c r="Y51" s="37"/>
      <c r="Z51" s="37"/>
    </row>
    <row r="52" spans="1:26" ht="38.25" customHeight="1">
      <c r="A52" s="77" t="s">
        <v>198</v>
      </c>
      <c r="B52" s="95"/>
      <c r="C52" s="92"/>
      <c r="D52" s="91"/>
      <c r="E52" s="70"/>
      <c r="F52" s="70"/>
      <c r="G52" s="70"/>
      <c r="H52" s="70"/>
      <c r="I52" s="70"/>
      <c r="J52" s="70"/>
      <c r="K52" s="70"/>
      <c r="L52" s="70"/>
      <c r="M52" s="42"/>
      <c r="N52" s="56"/>
      <c r="O52" s="56"/>
      <c r="P52" s="107">
        <v>1</v>
      </c>
      <c r="Q52" s="108">
        <v>30</v>
      </c>
      <c r="R52" s="107">
        <v>1</v>
      </c>
      <c r="S52" s="107">
        <v>30</v>
      </c>
      <c r="T52" s="65"/>
      <c r="U52" s="37"/>
      <c r="V52" s="37"/>
      <c r="W52" s="37"/>
      <c r="X52" s="37"/>
      <c r="Y52" s="37"/>
      <c r="Z52" s="37"/>
    </row>
    <row r="53" spans="1:26" ht="33" customHeight="1">
      <c r="A53" s="96" t="s">
        <v>199</v>
      </c>
      <c r="B53" s="95"/>
      <c r="C53" s="92"/>
      <c r="D53" s="91"/>
      <c r="E53" s="70"/>
      <c r="F53" s="70"/>
      <c r="G53" s="70"/>
      <c r="H53" s="70"/>
      <c r="I53" s="70"/>
      <c r="J53" s="70"/>
      <c r="K53" s="70"/>
      <c r="L53" s="70"/>
      <c r="M53" s="42"/>
      <c r="N53" s="56"/>
      <c r="O53" s="56"/>
      <c r="P53" s="107">
        <v>1</v>
      </c>
      <c r="Q53" s="111">
        <v>28</v>
      </c>
      <c r="R53" s="107">
        <v>1</v>
      </c>
      <c r="S53" s="107">
        <v>28</v>
      </c>
      <c r="T53" s="65"/>
      <c r="U53" s="37"/>
      <c r="V53" s="37"/>
      <c r="W53" s="37"/>
      <c r="X53" s="37"/>
      <c r="Y53" s="37"/>
      <c r="Z53" s="37"/>
    </row>
    <row r="54" spans="1:26" ht="39" customHeight="1">
      <c r="A54" s="96" t="s">
        <v>200</v>
      </c>
      <c r="B54" s="95"/>
      <c r="C54" s="92"/>
      <c r="D54" s="91"/>
      <c r="E54" s="70"/>
      <c r="F54" s="70"/>
      <c r="G54" s="70"/>
      <c r="H54" s="70"/>
      <c r="I54" s="70"/>
      <c r="J54" s="70"/>
      <c r="K54" s="70"/>
      <c r="L54" s="70"/>
      <c r="M54" s="42"/>
      <c r="N54" s="56"/>
      <c r="O54" s="56"/>
      <c r="P54" s="107">
        <v>1</v>
      </c>
      <c r="Q54" s="111">
        <v>22</v>
      </c>
      <c r="R54" s="107">
        <v>1</v>
      </c>
      <c r="S54" s="107">
        <v>22</v>
      </c>
      <c r="T54" s="65"/>
      <c r="U54" s="37"/>
      <c r="V54" s="37"/>
      <c r="W54" s="37"/>
      <c r="X54" s="37"/>
      <c r="Y54" s="37"/>
      <c r="Z54" s="37"/>
    </row>
    <row r="55" spans="1:26" ht="28.5" customHeight="1">
      <c r="A55" s="77" t="s">
        <v>201</v>
      </c>
      <c r="B55" s="95"/>
      <c r="C55" s="92"/>
      <c r="D55" s="91"/>
      <c r="E55" s="70"/>
      <c r="F55" s="70"/>
      <c r="G55" s="70"/>
      <c r="H55" s="70"/>
      <c r="I55" s="70"/>
      <c r="J55" s="70"/>
      <c r="K55" s="70"/>
      <c r="L55" s="70"/>
      <c r="M55" s="42"/>
      <c r="N55" s="56"/>
      <c r="O55" s="56"/>
      <c r="P55" s="109">
        <v>1</v>
      </c>
      <c r="Q55" s="108">
        <v>40</v>
      </c>
      <c r="R55" s="107">
        <v>1</v>
      </c>
      <c r="S55" s="107">
        <v>40</v>
      </c>
      <c r="T55" s="65"/>
      <c r="U55" s="37"/>
      <c r="V55" s="37"/>
      <c r="W55" s="37"/>
      <c r="X55" s="37"/>
      <c r="Y55" s="37"/>
      <c r="Z55" s="37"/>
    </row>
    <row r="56" spans="1:26" ht="44.25" customHeight="1">
      <c r="A56" s="77" t="s">
        <v>202</v>
      </c>
      <c r="B56" s="95"/>
      <c r="C56" s="92"/>
      <c r="D56" s="91"/>
      <c r="E56" s="70"/>
      <c r="F56" s="70"/>
      <c r="G56" s="70"/>
      <c r="H56" s="70"/>
      <c r="I56" s="70"/>
      <c r="J56" s="57">
        <v>1</v>
      </c>
      <c r="K56" s="57">
        <v>30</v>
      </c>
      <c r="L56" s="70"/>
      <c r="M56" s="42"/>
      <c r="N56" s="56"/>
      <c r="O56" s="56"/>
      <c r="P56" s="112"/>
      <c r="Q56" s="113"/>
      <c r="R56" s="114">
        <v>1</v>
      </c>
      <c r="S56" s="114">
        <v>30</v>
      </c>
      <c r="T56" s="65"/>
      <c r="U56" s="37"/>
      <c r="V56" s="37"/>
      <c r="W56" s="37"/>
      <c r="X56" s="37"/>
      <c r="Y56" s="37"/>
      <c r="Z56" s="37"/>
    </row>
    <row r="57" spans="1:26" ht="46.5" customHeight="1">
      <c r="A57" s="77" t="s">
        <v>203</v>
      </c>
      <c r="B57" s="95"/>
      <c r="C57" s="92"/>
      <c r="D57" s="91"/>
      <c r="E57" s="70"/>
      <c r="F57" s="70"/>
      <c r="G57" s="70"/>
      <c r="H57" s="70"/>
      <c r="I57" s="70"/>
      <c r="J57" s="57">
        <v>1</v>
      </c>
      <c r="K57" s="57">
        <v>126</v>
      </c>
      <c r="L57" s="70"/>
      <c r="M57" s="42"/>
      <c r="N57" s="56"/>
      <c r="O57" s="56"/>
      <c r="P57" s="112"/>
      <c r="Q57" s="113"/>
      <c r="R57" s="57">
        <v>1</v>
      </c>
      <c r="S57" s="57">
        <v>126</v>
      </c>
      <c r="T57" s="65"/>
      <c r="U57" s="37"/>
      <c r="V57" s="37"/>
      <c r="W57" s="37"/>
      <c r="X57" s="37"/>
      <c r="Y57" s="37"/>
      <c r="Z57" s="37"/>
    </row>
    <row r="58" spans="1:26" ht="48" customHeight="1">
      <c r="A58" s="77" t="s">
        <v>204</v>
      </c>
      <c r="B58" s="95"/>
      <c r="C58" s="92"/>
      <c r="D58" s="91"/>
      <c r="E58" s="70"/>
      <c r="F58" s="70"/>
      <c r="G58" s="70"/>
      <c r="H58" s="70"/>
      <c r="I58" s="70"/>
      <c r="J58" s="57">
        <v>1</v>
      </c>
      <c r="K58" s="57">
        <v>25</v>
      </c>
      <c r="L58" s="70"/>
      <c r="M58" s="42"/>
      <c r="N58" s="56"/>
      <c r="O58" s="56"/>
      <c r="P58" s="112"/>
      <c r="Q58" s="113"/>
      <c r="R58" s="57">
        <v>1</v>
      </c>
      <c r="S58" s="57">
        <v>25</v>
      </c>
      <c r="T58" s="65"/>
      <c r="U58" s="37"/>
      <c r="V58" s="37"/>
      <c r="W58" s="37"/>
      <c r="X58" s="37"/>
      <c r="Y58" s="37"/>
      <c r="Z58" s="37"/>
    </row>
    <row r="59" spans="1:26" ht="77.25" customHeight="1">
      <c r="A59" s="77" t="s">
        <v>205</v>
      </c>
      <c r="B59" s="95"/>
      <c r="C59" s="92"/>
      <c r="D59" s="91"/>
      <c r="E59" s="70"/>
      <c r="F59" s="70"/>
      <c r="G59" s="70"/>
      <c r="H59" s="70"/>
      <c r="I59" s="70"/>
      <c r="J59" s="57">
        <v>1</v>
      </c>
      <c r="K59" s="57">
        <v>35</v>
      </c>
      <c r="L59" s="70"/>
      <c r="M59" s="42"/>
      <c r="N59" s="56"/>
      <c r="O59" s="56"/>
      <c r="P59" s="112"/>
      <c r="Q59" s="113"/>
      <c r="R59" s="57">
        <v>1</v>
      </c>
      <c r="S59" s="57">
        <v>35</v>
      </c>
      <c r="T59" s="65"/>
      <c r="U59" s="37"/>
      <c r="V59" s="37"/>
      <c r="W59" s="37"/>
      <c r="X59" s="37"/>
      <c r="Y59" s="37"/>
      <c r="Z59" s="37"/>
    </row>
    <row r="60" spans="1:26" ht="24" customHeight="1">
      <c r="A60" s="77" t="s">
        <v>206</v>
      </c>
      <c r="B60" s="95"/>
      <c r="C60" s="92"/>
      <c r="D60" s="91"/>
      <c r="E60" s="70"/>
      <c r="F60" s="70"/>
      <c r="G60" s="70"/>
      <c r="H60" s="70"/>
      <c r="I60" s="70"/>
      <c r="J60" s="70"/>
      <c r="K60" s="70"/>
      <c r="L60" s="70"/>
      <c r="M60" s="42"/>
      <c r="N60" s="56"/>
      <c r="O60" s="56"/>
      <c r="P60" s="107">
        <v>1</v>
      </c>
      <c r="Q60" s="108">
        <v>95</v>
      </c>
      <c r="R60" s="107">
        <v>1</v>
      </c>
      <c r="S60" s="107">
        <v>95</v>
      </c>
      <c r="T60" s="65"/>
      <c r="U60" s="37"/>
      <c r="V60" s="37"/>
      <c r="W60" s="37"/>
      <c r="X60" s="37"/>
      <c r="Y60" s="37"/>
      <c r="Z60" s="37"/>
    </row>
    <row r="61" spans="1:26" ht="43.5" customHeight="1">
      <c r="A61" s="115" t="s">
        <v>207</v>
      </c>
      <c r="B61" s="95"/>
      <c r="C61" s="92"/>
      <c r="D61" s="91"/>
      <c r="E61" s="70"/>
      <c r="F61" s="57">
        <v>1</v>
      </c>
      <c r="G61" s="57">
        <v>35</v>
      </c>
      <c r="H61" s="70"/>
      <c r="I61" s="70"/>
      <c r="J61" s="70"/>
      <c r="K61" s="70"/>
      <c r="L61" s="70"/>
      <c r="M61" s="42"/>
      <c r="N61" s="56"/>
      <c r="O61" s="56"/>
      <c r="P61" s="112"/>
      <c r="Q61" s="113"/>
      <c r="R61" s="57">
        <v>1</v>
      </c>
      <c r="S61" s="57">
        <v>35</v>
      </c>
      <c r="T61" s="65"/>
      <c r="U61" s="37"/>
      <c r="V61" s="37"/>
      <c r="W61" s="37"/>
      <c r="X61" s="37"/>
      <c r="Y61" s="37"/>
      <c r="Z61" s="37"/>
    </row>
    <row r="62" spans="1:26" ht="24" customHeight="1">
      <c r="A62" s="77" t="s">
        <v>208</v>
      </c>
      <c r="B62" s="95"/>
      <c r="C62" s="92"/>
      <c r="D62" s="91"/>
      <c r="E62" s="70"/>
      <c r="F62" s="70"/>
      <c r="G62" s="70"/>
      <c r="H62" s="70"/>
      <c r="I62" s="70"/>
      <c r="J62" s="57">
        <v>1</v>
      </c>
      <c r="K62" s="57">
        <v>60</v>
      </c>
      <c r="L62" s="70"/>
      <c r="M62" s="42"/>
      <c r="N62" s="56"/>
      <c r="O62" s="56"/>
      <c r="P62" s="112"/>
      <c r="Q62" s="113"/>
      <c r="R62" s="57">
        <v>1</v>
      </c>
      <c r="S62" s="57">
        <v>60</v>
      </c>
      <c r="T62" s="65"/>
      <c r="U62" s="37"/>
      <c r="V62" s="37"/>
      <c r="W62" s="37"/>
      <c r="X62" s="37"/>
      <c r="Y62" s="37"/>
      <c r="Z62" s="37"/>
    </row>
    <row r="63" spans="1:26" ht="60.75" customHeight="1">
      <c r="A63" s="77" t="s">
        <v>209</v>
      </c>
      <c r="B63" s="95"/>
      <c r="C63" s="92"/>
      <c r="D63" s="91"/>
      <c r="E63" s="70"/>
      <c r="F63" s="57">
        <v>1</v>
      </c>
      <c r="G63" s="57">
        <v>45</v>
      </c>
      <c r="H63" s="70"/>
      <c r="I63" s="70"/>
      <c r="J63" s="70"/>
      <c r="K63" s="70"/>
      <c r="L63" s="70"/>
      <c r="M63" s="42"/>
      <c r="N63" s="56"/>
      <c r="O63" s="56"/>
      <c r="P63" s="112"/>
      <c r="Q63" s="113"/>
      <c r="R63" s="57">
        <v>1</v>
      </c>
      <c r="S63" s="57">
        <v>45</v>
      </c>
      <c r="T63" s="65"/>
      <c r="U63" s="37"/>
      <c r="V63" s="37"/>
      <c r="W63" s="37"/>
      <c r="X63" s="37"/>
      <c r="Y63" s="37"/>
      <c r="Z63" s="37"/>
    </row>
    <row r="64" spans="1:26" ht="48" customHeight="1">
      <c r="A64" s="99" t="s">
        <v>210</v>
      </c>
      <c r="B64" s="95"/>
      <c r="C64" s="92"/>
      <c r="D64" s="91"/>
      <c r="E64" s="70"/>
      <c r="F64" s="57">
        <v>1</v>
      </c>
      <c r="G64" s="57">
        <v>35</v>
      </c>
      <c r="H64" s="70"/>
      <c r="I64" s="70"/>
      <c r="J64" s="70"/>
      <c r="K64" s="70"/>
      <c r="L64" s="70"/>
      <c r="M64" s="42"/>
      <c r="N64" s="56"/>
      <c r="O64" s="56"/>
      <c r="P64" s="83"/>
      <c r="Q64" s="83"/>
      <c r="R64" s="57">
        <v>1</v>
      </c>
      <c r="S64" s="57">
        <v>35</v>
      </c>
      <c r="T64" s="65"/>
      <c r="U64" s="37"/>
      <c r="V64" s="37"/>
      <c r="W64" s="37"/>
      <c r="X64" s="37"/>
      <c r="Y64" s="37"/>
      <c r="Z64" s="37"/>
    </row>
    <row r="65" spans="1:26" ht="42" customHeight="1">
      <c r="A65" s="77" t="s">
        <v>211</v>
      </c>
      <c r="B65" s="95"/>
      <c r="C65" s="92"/>
      <c r="D65" s="91"/>
      <c r="E65" s="70"/>
      <c r="F65" s="70"/>
      <c r="G65" s="70"/>
      <c r="H65" s="70"/>
      <c r="I65" s="70"/>
      <c r="J65" s="57">
        <v>1</v>
      </c>
      <c r="K65" s="57">
        <v>200</v>
      </c>
      <c r="L65" s="70"/>
      <c r="M65" s="42"/>
      <c r="N65" s="56"/>
      <c r="O65" s="56"/>
      <c r="P65" s="83"/>
      <c r="Q65" s="83"/>
      <c r="R65" s="57">
        <v>1</v>
      </c>
      <c r="S65" s="57">
        <v>200</v>
      </c>
      <c r="T65" s="65"/>
      <c r="U65" s="37"/>
      <c r="V65" s="37"/>
      <c r="W65" s="37"/>
      <c r="X65" s="37"/>
      <c r="Y65" s="37"/>
      <c r="Z65" s="37"/>
    </row>
    <row r="66" spans="1:26" ht="38.25" customHeight="1">
      <c r="A66" s="77" t="s">
        <v>212</v>
      </c>
      <c r="B66" s="108">
        <v>1</v>
      </c>
      <c r="C66" s="108">
        <v>87</v>
      </c>
      <c r="D66" s="91"/>
      <c r="E66" s="70"/>
      <c r="F66" s="70"/>
      <c r="G66" s="70"/>
      <c r="H66" s="70"/>
      <c r="I66" s="70"/>
      <c r="J66" s="70"/>
      <c r="K66" s="70"/>
      <c r="L66" s="70"/>
      <c r="M66" s="42"/>
      <c r="N66" s="56"/>
      <c r="O66" s="56"/>
      <c r="P66" s="83"/>
      <c r="Q66" s="83"/>
      <c r="R66" s="108">
        <v>1</v>
      </c>
      <c r="S66" s="108">
        <v>87</v>
      </c>
      <c r="T66" s="65"/>
      <c r="U66" s="37"/>
      <c r="V66" s="37"/>
      <c r="W66" s="37"/>
      <c r="X66" s="37"/>
      <c r="Y66" s="37"/>
      <c r="Z66" s="37"/>
    </row>
    <row r="67" spans="1:26" ht="40.5" customHeight="1">
      <c r="A67" s="77" t="s">
        <v>213</v>
      </c>
      <c r="B67" s="95"/>
      <c r="C67" s="92"/>
      <c r="D67" s="91"/>
      <c r="E67" s="70"/>
      <c r="F67" s="70"/>
      <c r="G67" s="70"/>
      <c r="H67" s="70"/>
      <c r="I67" s="70"/>
      <c r="J67" s="57">
        <v>7</v>
      </c>
      <c r="K67" s="57">
        <v>150</v>
      </c>
      <c r="L67" s="70"/>
      <c r="M67" s="42"/>
      <c r="N67" s="56"/>
      <c r="O67" s="56"/>
      <c r="P67" s="83"/>
      <c r="Q67" s="83"/>
      <c r="R67" s="57">
        <v>7</v>
      </c>
      <c r="S67" s="57">
        <v>150</v>
      </c>
      <c r="T67" s="65"/>
      <c r="U67" s="37"/>
      <c r="V67" s="37"/>
      <c r="W67" s="37"/>
      <c r="X67" s="37"/>
      <c r="Y67" s="37"/>
      <c r="Z67" s="37"/>
    </row>
    <row r="68" spans="1:26" ht="31.5" customHeight="1">
      <c r="A68" s="77" t="s">
        <v>214</v>
      </c>
      <c r="B68" s="95"/>
      <c r="C68" s="92"/>
      <c r="D68" s="91"/>
      <c r="E68" s="70"/>
      <c r="F68" s="70"/>
      <c r="G68" s="70"/>
      <c r="H68" s="70"/>
      <c r="I68" s="70"/>
      <c r="J68" s="70"/>
      <c r="K68" s="70"/>
      <c r="L68" s="70"/>
      <c r="M68" s="42"/>
      <c r="N68" s="56"/>
      <c r="O68" s="56"/>
      <c r="P68" s="109">
        <v>1</v>
      </c>
      <c r="Q68" s="108">
        <v>50</v>
      </c>
      <c r="R68" s="107">
        <v>1</v>
      </c>
      <c r="S68" s="108">
        <v>50</v>
      </c>
      <c r="T68" s="65"/>
      <c r="U68" s="37"/>
      <c r="V68" s="37"/>
      <c r="W68" s="37"/>
      <c r="X68" s="37"/>
      <c r="Y68" s="37"/>
      <c r="Z68" s="37"/>
    </row>
    <row r="69" spans="1:26" ht="39.75" customHeight="1">
      <c r="A69" s="77" t="s">
        <v>215</v>
      </c>
      <c r="B69" s="95"/>
      <c r="C69" s="92"/>
      <c r="D69" s="91"/>
      <c r="E69" s="70"/>
      <c r="F69" s="70"/>
      <c r="G69" s="70"/>
      <c r="H69" s="70"/>
      <c r="I69" s="70"/>
      <c r="J69" s="70"/>
      <c r="K69" s="70"/>
      <c r="L69" s="70"/>
      <c r="M69" s="42"/>
      <c r="N69" s="57">
        <v>1</v>
      </c>
      <c r="O69" s="57">
        <v>13</v>
      </c>
      <c r="P69" s="121"/>
      <c r="Q69" s="72"/>
      <c r="R69" s="57">
        <v>1</v>
      </c>
      <c r="S69" s="57">
        <v>13</v>
      </c>
      <c r="T69" s="65"/>
      <c r="U69" s="37"/>
      <c r="V69" s="37"/>
      <c r="W69" s="37"/>
      <c r="X69" s="37"/>
      <c r="Y69" s="37"/>
      <c r="Z69" s="37"/>
    </row>
    <row r="70" spans="1:26" ht="73.5" customHeight="1">
      <c r="A70" s="77" t="s">
        <v>216</v>
      </c>
      <c r="B70" s="95"/>
      <c r="C70" s="92"/>
      <c r="D70" s="91"/>
      <c r="E70" s="70"/>
      <c r="F70" s="70"/>
      <c r="G70" s="70"/>
      <c r="H70" s="70"/>
      <c r="I70" s="70"/>
      <c r="J70" s="70"/>
      <c r="K70" s="70"/>
      <c r="L70" s="57">
        <v>1</v>
      </c>
      <c r="M70" s="57">
        <v>50</v>
      </c>
      <c r="N70" s="57"/>
      <c r="O70" s="57"/>
      <c r="P70" s="121"/>
      <c r="Q70" s="83"/>
      <c r="R70" s="57">
        <v>1</v>
      </c>
      <c r="S70" s="57">
        <v>50</v>
      </c>
      <c r="T70" s="65"/>
      <c r="U70" s="37"/>
      <c r="V70" s="37"/>
      <c r="W70" s="37"/>
      <c r="X70" s="37"/>
      <c r="Y70" s="37"/>
      <c r="Z70" s="37"/>
    </row>
    <row r="71" spans="1:26" ht="39.75" customHeight="1">
      <c r="A71" s="77" t="s">
        <v>217</v>
      </c>
      <c r="B71" s="95"/>
      <c r="C71" s="92"/>
      <c r="D71" s="91"/>
      <c r="E71" s="70"/>
      <c r="F71" s="70"/>
      <c r="G71" s="70"/>
      <c r="H71" s="70"/>
      <c r="I71" s="70"/>
      <c r="J71" s="70"/>
      <c r="K71" s="70"/>
      <c r="L71" s="70"/>
      <c r="M71" s="122"/>
      <c r="N71" s="57"/>
      <c r="O71" s="57"/>
      <c r="P71" s="107">
        <v>1</v>
      </c>
      <c r="Q71" s="108">
        <v>20</v>
      </c>
      <c r="R71" s="107">
        <v>1</v>
      </c>
      <c r="S71" s="107">
        <v>20</v>
      </c>
      <c r="T71" s="65"/>
      <c r="U71" s="37"/>
      <c r="V71" s="37"/>
      <c r="W71" s="37"/>
      <c r="X71" s="37"/>
      <c r="Y71" s="37"/>
      <c r="Z71" s="37"/>
    </row>
    <row r="72" spans="1:26" ht="39.75" customHeight="1">
      <c r="A72" s="77" t="s">
        <v>218</v>
      </c>
      <c r="B72" s="95"/>
      <c r="C72" s="92"/>
      <c r="D72" s="91"/>
      <c r="E72" s="70"/>
      <c r="F72" s="70"/>
      <c r="G72" s="70"/>
      <c r="H72" s="70"/>
      <c r="I72" s="70"/>
      <c r="J72" s="70"/>
      <c r="K72" s="70"/>
      <c r="L72" s="70"/>
      <c r="M72" s="122"/>
      <c r="N72" s="57"/>
      <c r="O72" s="57"/>
      <c r="P72" s="107">
        <v>1</v>
      </c>
      <c r="Q72" s="108">
        <v>32</v>
      </c>
      <c r="R72" s="107">
        <v>1</v>
      </c>
      <c r="S72" s="107">
        <v>32</v>
      </c>
      <c r="T72" s="65"/>
      <c r="U72" s="37"/>
      <c r="V72" s="37"/>
      <c r="W72" s="37"/>
      <c r="X72" s="37"/>
      <c r="Y72" s="37"/>
      <c r="Z72" s="37"/>
    </row>
    <row r="73" spans="1:26" ht="39.75" customHeight="1">
      <c r="A73" s="77" t="s">
        <v>219</v>
      </c>
      <c r="B73" s="95"/>
      <c r="C73" s="92"/>
      <c r="D73" s="91"/>
      <c r="E73" s="70"/>
      <c r="F73" s="70"/>
      <c r="G73" s="70"/>
      <c r="H73" s="70"/>
      <c r="I73" s="70"/>
      <c r="J73" s="70"/>
      <c r="K73" s="70"/>
      <c r="L73" s="70"/>
      <c r="M73" s="122"/>
      <c r="N73" s="57"/>
      <c r="O73" s="57"/>
      <c r="P73" s="107">
        <v>1</v>
      </c>
      <c r="Q73" s="108">
        <v>29</v>
      </c>
      <c r="R73" s="107">
        <v>1</v>
      </c>
      <c r="S73" s="107">
        <v>29</v>
      </c>
      <c r="T73" s="65"/>
      <c r="U73" s="37"/>
      <c r="V73" s="37"/>
      <c r="W73" s="37"/>
      <c r="X73" s="37"/>
      <c r="Y73" s="37"/>
      <c r="Z73" s="37"/>
    </row>
    <row r="74" spans="1:26" ht="29.25" customHeight="1">
      <c r="A74" s="77" t="s">
        <v>220</v>
      </c>
      <c r="B74" s="124">
        <v>1</v>
      </c>
      <c r="C74" s="108">
        <v>18</v>
      </c>
      <c r="D74" s="91"/>
      <c r="E74" s="70"/>
      <c r="F74" s="70"/>
      <c r="G74" s="70"/>
      <c r="H74" s="70"/>
      <c r="I74" s="70"/>
      <c r="J74" s="70"/>
      <c r="K74" s="70"/>
      <c r="L74" s="70"/>
      <c r="M74" s="122"/>
      <c r="N74" s="58"/>
      <c r="O74" s="58"/>
      <c r="P74" s="121"/>
      <c r="Q74" s="83"/>
      <c r="R74" s="108">
        <v>1</v>
      </c>
      <c r="S74" s="108">
        <v>18</v>
      </c>
      <c r="T74" s="65"/>
      <c r="U74" s="37"/>
      <c r="V74" s="37"/>
      <c r="W74" s="37"/>
      <c r="X74" s="37"/>
      <c r="Y74" s="37"/>
      <c r="Z74" s="37"/>
    </row>
    <row r="75" spans="1:26" ht="29.25" customHeight="1">
      <c r="A75" s="77" t="s">
        <v>221</v>
      </c>
      <c r="B75" s="95"/>
      <c r="C75" s="92"/>
      <c r="D75" s="91"/>
      <c r="E75" s="70"/>
      <c r="F75" s="70"/>
      <c r="G75" s="70"/>
      <c r="H75" s="70"/>
      <c r="I75" s="70"/>
      <c r="J75" s="70"/>
      <c r="K75" s="70"/>
      <c r="L75" s="70"/>
      <c r="M75" s="70"/>
      <c r="N75" s="57"/>
      <c r="O75" s="57"/>
      <c r="P75" s="109">
        <v>1</v>
      </c>
      <c r="Q75" s="108">
        <v>12</v>
      </c>
      <c r="R75" s="107">
        <v>1</v>
      </c>
      <c r="S75" s="107">
        <v>12</v>
      </c>
      <c r="T75" s="65"/>
      <c r="U75" s="37"/>
      <c r="V75" s="37"/>
      <c r="W75" s="37"/>
      <c r="X75" s="37"/>
      <c r="Y75" s="37"/>
      <c r="Z75" s="37"/>
    </row>
    <row r="76" spans="1:26" ht="53.25" customHeight="1">
      <c r="A76" s="77" t="s">
        <v>222</v>
      </c>
      <c r="B76" s="95"/>
      <c r="C76" s="92"/>
      <c r="D76" s="91"/>
      <c r="E76" s="70"/>
      <c r="F76" s="70"/>
      <c r="G76" s="70"/>
      <c r="H76" s="70"/>
      <c r="I76" s="70"/>
      <c r="J76" s="70"/>
      <c r="K76" s="70"/>
      <c r="L76" s="70"/>
      <c r="M76" s="70"/>
      <c r="N76" s="57"/>
      <c r="O76" s="57"/>
      <c r="P76" s="109">
        <v>1</v>
      </c>
      <c r="Q76" s="107">
        <v>28</v>
      </c>
      <c r="R76" s="107">
        <v>1</v>
      </c>
      <c r="S76" s="107">
        <v>28</v>
      </c>
      <c r="T76" s="65"/>
      <c r="U76" s="37"/>
      <c r="V76" s="37"/>
      <c r="W76" s="37"/>
      <c r="X76" s="37"/>
      <c r="Y76" s="37"/>
      <c r="Z76" s="37"/>
    </row>
    <row r="77" spans="1:26" ht="32.25" customHeight="1">
      <c r="A77" s="96" t="s">
        <v>223</v>
      </c>
      <c r="B77" s="95"/>
      <c r="C77" s="92"/>
      <c r="D77" s="91"/>
      <c r="E77" s="70"/>
      <c r="F77" s="70"/>
      <c r="G77" s="70"/>
      <c r="H77" s="70"/>
      <c r="I77" s="70"/>
      <c r="J77" s="70"/>
      <c r="K77" s="70"/>
      <c r="L77" s="70"/>
      <c r="M77" s="70"/>
      <c r="N77" s="57"/>
      <c r="O77" s="57"/>
      <c r="P77" s="109">
        <v>1</v>
      </c>
      <c r="Q77" s="107">
        <v>10</v>
      </c>
      <c r="R77" s="107">
        <v>1</v>
      </c>
      <c r="S77" s="107">
        <v>10</v>
      </c>
      <c r="T77" s="65"/>
      <c r="U77" s="37"/>
      <c r="V77" s="37"/>
      <c r="W77" s="37"/>
      <c r="X77" s="37"/>
      <c r="Y77" s="37"/>
      <c r="Z77" s="37"/>
    </row>
    <row r="78" spans="1:26" ht="54.95" customHeight="1">
      <c r="A78" s="96" t="s">
        <v>224</v>
      </c>
      <c r="B78" s="95"/>
      <c r="C78" s="92"/>
      <c r="D78" s="91"/>
      <c r="E78" s="70"/>
      <c r="F78" s="70"/>
      <c r="G78" s="70"/>
      <c r="H78" s="70"/>
      <c r="I78" s="70"/>
      <c r="J78" s="70"/>
      <c r="K78" s="70"/>
      <c r="L78" s="70"/>
      <c r="M78" s="70"/>
      <c r="N78" s="57"/>
      <c r="O78" s="57"/>
      <c r="P78" s="109">
        <v>1</v>
      </c>
      <c r="Q78" s="107">
        <v>27</v>
      </c>
      <c r="R78" s="107">
        <v>1</v>
      </c>
      <c r="S78" s="107">
        <v>27</v>
      </c>
      <c r="T78" s="65"/>
      <c r="U78" s="37"/>
      <c r="V78" s="37"/>
      <c r="W78" s="37"/>
      <c r="X78" s="37"/>
      <c r="Y78" s="37"/>
      <c r="Z78" s="37"/>
    </row>
    <row r="79" spans="1:26" ht="35.25" customHeight="1">
      <c r="A79" s="77" t="s">
        <v>225</v>
      </c>
      <c r="B79" s="95"/>
      <c r="C79" s="92"/>
      <c r="D79" s="91"/>
      <c r="E79" s="70"/>
      <c r="F79" s="70"/>
      <c r="G79" s="70"/>
      <c r="H79" s="70"/>
      <c r="I79" s="70"/>
      <c r="J79" s="57">
        <v>1</v>
      </c>
      <c r="K79" s="57">
        <v>50</v>
      </c>
      <c r="L79" s="70"/>
      <c r="M79" s="70"/>
      <c r="N79" s="57"/>
      <c r="O79" s="57"/>
      <c r="P79" s="121"/>
      <c r="Q79" s="72"/>
      <c r="R79" s="57">
        <v>1</v>
      </c>
      <c r="S79" s="57">
        <v>50</v>
      </c>
      <c r="T79" s="65"/>
      <c r="U79" s="37"/>
      <c r="V79" s="37"/>
      <c r="W79" s="37"/>
      <c r="X79" s="37"/>
      <c r="Y79" s="37"/>
      <c r="Z79" s="37"/>
    </row>
    <row r="80" spans="1:26" ht="36" customHeight="1">
      <c r="A80" s="77" t="s">
        <v>226</v>
      </c>
      <c r="B80" s="95"/>
      <c r="C80" s="92"/>
      <c r="D80" s="91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109">
        <v>1</v>
      </c>
      <c r="Q80" s="108">
        <v>30</v>
      </c>
      <c r="R80" s="107">
        <v>1</v>
      </c>
      <c r="S80" s="107">
        <v>30</v>
      </c>
      <c r="T80" s="65"/>
      <c r="U80" s="37"/>
      <c r="V80" s="37"/>
      <c r="W80" s="37"/>
      <c r="X80" s="37"/>
      <c r="Y80" s="37"/>
      <c r="Z80" s="37"/>
    </row>
    <row r="81" spans="1:30" ht="32.25" customHeight="1">
      <c r="A81" s="96" t="s">
        <v>227</v>
      </c>
      <c r="B81" s="95"/>
      <c r="C81" s="92"/>
      <c r="D81" s="91"/>
      <c r="E81" s="70"/>
      <c r="F81" s="70"/>
      <c r="G81" s="70"/>
      <c r="H81" s="70"/>
      <c r="I81" s="70"/>
      <c r="J81" s="57">
        <v>1</v>
      </c>
      <c r="K81" s="57">
        <v>50</v>
      </c>
      <c r="L81" s="70"/>
      <c r="M81" s="70"/>
      <c r="N81" s="70"/>
      <c r="O81" s="70"/>
      <c r="P81" s="121"/>
      <c r="Q81" s="72"/>
      <c r="R81" s="57">
        <v>1</v>
      </c>
      <c r="S81" s="57">
        <v>50</v>
      </c>
      <c r="T81" s="65"/>
      <c r="U81" s="37"/>
      <c r="V81" s="37"/>
      <c r="W81" s="37"/>
      <c r="X81" s="37"/>
      <c r="Y81" s="37"/>
      <c r="Z81" s="37"/>
    </row>
    <row r="82" spans="1:30" ht="32.25" customHeight="1">
      <c r="A82" s="96" t="s">
        <v>228</v>
      </c>
      <c r="B82" s="100"/>
      <c r="C82" s="101"/>
      <c r="D82" s="102"/>
      <c r="E82" s="103"/>
      <c r="F82" s="103"/>
      <c r="G82" s="103"/>
      <c r="H82" s="103"/>
      <c r="I82" s="103"/>
      <c r="J82" s="103"/>
      <c r="K82" s="103"/>
      <c r="L82" s="103"/>
      <c r="M82" s="123"/>
      <c r="N82" s="80"/>
      <c r="O82" s="80"/>
      <c r="P82" s="107">
        <v>2</v>
      </c>
      <c r="Q82" s="108">
        <v>45</v>
      </c>
      <c r="R82" s="107">
        <v>2</v>
      </c>
      <c r="S82" s="107">
        <v>45</v>
      </c>
      <c r="T82" s="65"/>
      <c r="U82" s="37"/>
      <c r="V82" s="37"/>
      <c r="W82" s="37"/>
      <c r="X82" s="37"/>
      <c r="Y82" s="37"/>
      <c r="Z82" s="37"/>
    </row>
    <row r="83" spans="1:30" ht="43.5" customHeight="1">
      <c r="A83" s="96" t="s">
        <v>229</v>
      </c>
      <c r="B83" s="95"/>
      <c r="C83" s="92"/>
      <c r="D83" s="91"/>
      <c r="E83" s="70"/>
      <c r="F83" s="70"/>
      <c r="G83" s="70"/>
      <c r="H83" s="70"/>
      <c r="I83" s="70"/>
      <c r="J83" s="57">
        <v>1</v>
      </c>
      <c r="K83" s="57">
        <v>40</v>
      </c>
      <c r="L83" s="70"/>
      <c r="M83" s="70"/>
      <c r="N83" s="70"/>
      <c r="O83" s="70"/>
      <c r="P83" s="107"/>
      <c r="Q83" s="108"/>
      <c r="R83" s="57">
        <v>1</v>
      </c>
      <c r="S83" s="57">
        <v>40</v>
      </c>
      <c r="T83" s="65"/>
      <c r="U83" s="37"/>
      <c r="V83" s="37"/>
      <c r="W83" s="37"/>
      <c r="X83" s="37"/>
      <c r="Y83" s="37"/>
      <c r="Z83" s="37"/>
    </row>
    <row r="84" spans="1:30" ht="39" customHeight="1">
      <c r="A84" s="77" t="s">
        <v>230</v>
      </c>
      <c r="B84" s="95"/>
      <c r="C84" s="92"/>
      <c r="D84" s="91"/>
      <c r="E84" s="70"/>
      <c r="F84" s="70"/>
      <c r="G84" s="70"/>
      <c r="H84" s="70"/>
      <c r="I84" s="70"/>
      <c r="J84" s="70"/>
      <c r="K84" s="70"/>
      <c r="L84" s="70"/>
      <c r="M84" s="70"/>
      <c r="N84" s="57">
        <v>1</v>
      </c>
      <c r="O84" s="57">
        <v>20</v>
      </c>
      <c r="P84" s="107"/>
      <c r="Q84" s="108"/>
      <c r="R84" s="57">
        <v>1</v>
      </c>
      <c r="S84" s="57">
        <v>20</v>
      </c>
      <c r="T84" s="65"/>
      <c r="U84" s="37"/>
      <c r="V84" s="37"/>
      <c r="W84" s="37"/>
      <c r="X84" s="37"/>
      <c r="Y84" s="37"/>
      <c r="Z84" s="37"/>
    </row>
    <row r="85" spans="1:30" ht="43.5" customHeight="1">
      <c r="A85" s="96" t="s">
        <v>231</v>
      </c>
      <c r="B85" s="95"/>
      <c r="C85" s="92"/>
      <c r="D85" s="91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107">
        <v>1</v>
      </c>
      <c r="Q85" s="108">
        <v>22</v>
      </c>
      <c r="R85" s="107">
        <v>1</v>
      </c>
      <c r="S85" s="107">
        <v>22</v>
      </c>
      <c r="T85" s="65"/>
      <c r="U85" s="37"/>
      <c r="V85" s="37"/>
      <c r="W85" s="37"/>
      <c r="X85" s="37"/>
      <c r="Y85" s="37"/>
      <c r="Z85" s="37"/>
    </row>
    <row r="86" spans="1:30" ht="32.25" customHeight="1">
      <c r="A86" s="96" t="s">
        <v>232</v>
      </c>
      <c r="B86" s="95"/>
      <c r="C86" s="92"/>
      <c r="D86" s="91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107">
        <v>1</v>
      </c>
      <c r="Q86" s="108">
        <v>20</v>
      </c>
      <c r="R86" s="107">
        <v>1</v>
      </c>
      <c r="S86" s="107">
        <v>20</v>
      </c>
      <c r="T86" s="65"/>
      <c r="U86" s="37"/>
      <c r="V86" s="37"/>
      <c r="W86" s="37"/>
      <c r="X86" s="37"/>
      <c r="Y86" s="37"/>
      <c r="Z86" s="37"/>
    </row>
    <row r="87" spans="1:30" ht="32.25" customHeight="1">
      <c r="A87" s="77" t="s">
        <v>233</v>
      </c>
      <c r="B87" s="95"/>
      <c r="C87" s="92"/>
      <c r="D87" s="91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57">
        <v>1</v>
      </c>
      <c r="Q87" s="108">
        <v>12</v>
      </c>
      <c r="R87" s="107">
        <v>1</v>
      </c>
      <c r="S87" s="107">
        <v>12</v>
      </c>
      <c r="T87" s="65"/>
      <c r="U87" s="37"/>
      <c r="V87" s="37"/>
      <c r="W87" s="37"/>
      <c r="X87" s="37"/>
      <c r="Y87" s="37"/>
      <c r="Z87" s="37"/>
    </row>
    <row r="88" spans="1:30" ht="41.25" customHeight="1">
      <c r="A88" s="77" t="s">
        <v>234</v>
      </c>
      <c r="B88" s="95"/>
      <c r="C88" s="92"/>
      <c r="D88" s="91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57">
        <v>1</v>
      </c>
      <c r="Q88" s="108">
        <v>21</v>
      </c>
      <c r="R88" s="107">
        <v>1</v>
      </c>
      <c r="S88" s="107">
        <v>21</v>
      </c>
      <c r="T88" s="65"/>
      <c r="U88" s="37"/>
      <c r="V88" s="37"/>
      <c r="W88" s="37"/>
      <c r="X88" s="37"/>
      <c r="Y88" s="37"/>
      <c r="Z88" s="37"/>
    </row>
    <row r="89" spans="1:30" ht="43.5" customHeight="1">
      <c r="A89" s="96" t="s">
        <v>234</v>
      </c>
      <c r="B89" s="95"/>
      <c r="C89" s="92"/>
      <c r="D89" s="91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57">
        <v>1</v>
      </c>
      <c r="Q89" s="57">
        <v>16</v>
      </c>
      <c r="R89" s="57">
        <v>1</v>
      </c>
      <c r="S89" s="57">
        <v>16</v>
      </c>
      <c r="T89" s="65"/>
      <c r="U89" s="37"/>
      <c r="V89" s="37"/>
      <c r="W89" s="37"/>
      <c r="X89" s="37"/>
      <c r="Y89" s="37"/>
      <c r="Z89" s="37"/>
    </row>
    <row r="90" spans="1:30" ht="42" customHeight="1">
      <c r="A90" s="96" t="s">
        <v>235</v>
      </c>
      <c r="B90" s="95"/>
      <c r="C90" s="92"/>
      <c r="D90" s="91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57">
        <v>1</v>
      </c>
      <c r="Q90" s="57">
        <v>23</v>
      </c>
      <c r="R90" s="57">
        <v>1</v>
      </c>
      <c r="S90" s="57">
        <v>23</v>
      </c>
      <c r="T90" s="65"/>
      <c r="U90" s="37"/>
      <c r="V90" s="37"/>
      <c r="W90" s="37"/>
      <c r="X90" s="37"/>
      <c r="Y90" s="37"/>
      <c r="Z90" s="37"/>
    </row>
    <row r="91" spans="1:30" ht="67.5" customHeight="1">
      <c r="A91" s="96" t="s">
        <v>236</v>
      </c>
      <c r="B91" s="95"/>
      <c r="C91" s="92"/>
      <c r="D91" s="91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57">
        <v>1</v>
      </c>
      <c r="Q91" s="57">
        <v>29</v>
      </c>
      <c r="R91" s="57">
        <v>1</v>
      </c>
      <c r="S91" s="57">
        <v>29</v>
      </c>
      <c r="T91" s="65"/>
      <c r="U91" s="37"/>
      <c r="V91" s="37"/>
      <c r="W91" s="37"/>
      <c r="X91" s="37"/>
      <c r="Y91" s="37"/>
      <c r="Z91" s="37"/>
    </row>
    <row r="92" spans="1:30" ht="32.25" customHeight="1">
      <c r="A92" s="190" t="s">
        <v>319</v>
      </c>
      <c r="B92" s="92"/>
      <c r="C92" s="92"/>
      <c r="D92" s="91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108">
        <v>15</v>
      </c>
      <c r="Q92" s="108">
        <v>53</v>
      </c>
      <c r="R92" s="108">
        <v>15</v>
      </c>
      <c r="S92" s="108">
        <v>53</v>
      </c>
      <c r="T92" s="65"/>
      <c r="U92" s="37"/>
      <c r="V92" s="37"/>
      <c r="W92" s="37"/>
      <c r="X92" s="37"/>
      <c r="Y92" s="37"/>
      <c r="Z92" s="37"/>
    </row>
    <row r="93" spans="1:30" ht="32.25" customHeight="1">
      <c r="A93" s="96" t="s">
        <v>325</v>
      </c>
      <c r="B93" s="92"/>
      <c r="C93" s="92"/>
      <c r="D93" s="91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107">
        <v>1</v>
      </c>
      <c r="Q93" s="108">
        <v>27</v>
      </c>
      <c r="R93" s="107">
        <v>1</v>
      </c>
      <c r="S93" s="108">
        <v>27</v>
      </c>
      <c r="T93" s="65"/>
      <c r="U93" s="37"/>
      <c r="V93" s="37"/>
      <c r="W93" s="37"/>
      <c r="X93" s="37"/>
      <c r="Y93" s="37"/>
      <c r="Z93" s="37"/>
    </row>
    <row r="94" spans="1:30" ht="27" customHeight="1">
      <c r="A94" s="193" t="s">
        <v>118</v>
      </c>
      <c r="B94" s="197">
        <f t="shared" ref="B94:O94" si="0">SUM(B4:B93)</f>
        <v>9</v>
      </c>
      <c r="C94" s="197">
        <f t="shared" si="0"/>
        <v>395</v>
      </c>
      <c r="D94" s="197">
        <f t="shared" si="0"/>
        <v>0</v>
      </c>
      <c r="E94" s="197">
        <f t="shared" si="0"/>
        <v>0</v>
      </c>
      <c r="F94" s="197">
        <f t="shared" si="0"/>
        <v>7</v>
      </c>
      <c r="G94" s="197">
        <f t="shared" si="0"/>
        <v>1230</v>
      </c>
      <c r="H94" s="197">
        <f t="shared" si="0"/>
        <v>1</v>
      </c>
      <c r="I94" s="197">
        <f t="shared" si="0"/>
        <v>40</v>
      </c>
      <c r="J94" s="197">
        <f t="shared" si="0"/>
        <v>23</v>
      </c>
      <c r="K94" s="197">
        <f t="shared" si="0"/>
        <v>943</v>
      </c>
      <c r="L94" s="197">
        <f t="shared" si="0"/>
        <v>2</v>
      </c>
      <c r="M94" s="197">
        <f t="shared" si="0"/>
        <v>80</v>
      </c>
      <c r="N94" s="197">
        <f t="shared" si="0"/>
        <v>5</v>
      </c>
      <c r="O94" s="197">
        <f t="shared" si="0"/>
        <v>128</v>
      </c>
      <c r="P94" s="197">
        <f>SUM(P3:P93)</f>
        <v>64</v>
      </c>
      <c r="Q94" s="197">
        <f>SUM(Q3:Q93)</f>
        <v>1848</v>
      </c>
      <c r="R94" s="197">
        <f>SUM(R4:R93)</f>
        <v>111</v>
      </c>
      <c r="S94" s="197">
        <f>SUM(S4:S93)</f>
        <v>4664</v>
      </c>
      <c r="T94" s="65"/>
      <c r="U94" s="37"/>
      <c r="V94" s="37"/>
      <c r="W94" s="37"/>
      <c r="X94" s="37"/>
      <c r="Y94" s="37"/>
      <c r="Z94" s="37"/>
    </row>
    <row r="95" spans="1:30" ht="18.75" customHeight="1">
      <c r="A95" s="44"/>
      <c r="X95" s="65"/>
      <c r="Y95" s="37"/>
      <c r="Z95" s="37"/>
      <c r="AA95" s="37"/>
      <c r="AB95" s="37"/>
      <c r="AC95" s="37"/>
      <c r="AD95" s="37"/>
    </row>
    <row r="96" spans="1:30" ht="27.75" hidden="1" customHeight="1">
      <c r="A96" s="44"/>
      <c r="X96" s="65"/>
      <c r="Y96" s="37"/>
      <c r="Z96" s="37"/>
      <c r="AA96" s="37"/>
      <c r="AB96" s="37"/>
      <c r="AC96" s="37"/>
      <c r="AD96" s="37"/>
    </row>
    <row r="97" spans="1:24" ht="13.5" customHeight="1">
      <c r="A97" s="36" t="s">
        <v>119</v>
      </c>
      <c r="X97" s="65"/>
    </row>
    <row r="98" spans="1:24" ht="13.5" customHeight="1">
      <c r="A98" s="194"/>
      <c r="B98" s="60"/>
      <c r="C98" s="60"/>
      <c r="X98" s="68"/>
    </row>
    <row r="99" spans="1:24" ht="12.75" customHeight="1">
      <c r="A99" s="255" t="s">
        <v>258</v>
      </c>
      <c r="B99" s="256" t="s">
        <v>120</v>
      </c>
      <c r="C99" s="212"/>
    </row>
    <row r="100" spans="1:24" ht="12.75" customHeight="1">
      <c r="A100" s="212"/>
      <c r="B100" s="166" t="s">
        <v>121</v>
      </c>
      <c r="C100" s="166" t="s">
        <v>117</v>
      </c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</row>
    <row r="101" spans="1:24" ht="15.6" customHeight="1">
      <c r="A101" s="179" t="s">
        <v>122</v>
      </c>
      <c r="B101" s="53">
        <v>1</v>
      </c>
      <c r="C101" s="53">
        <v>25</v>
      </c>
    </row>
    <row r="102" spans="1:24" ht="15.6" customHeight="1">
      <c r="A102" s="177" t="s">
        <v>335</v>
      </c>
      <c r="B102" s="53">
        <v>1</v>
      </c>
      <c r="C102" s="53">
        <v>78</v>
      </c>
    </row>
    <row r="103" spans="1:24" ht="16.5" customHeight="1">
      <c r="A103" s="177" t="s">
        <v>336</v>
      </c>
      <c r="B103" s="53">
        <v>1</v>
      </c>
      <c r="C103" s="53">
        <v>27</v>
      </c>
    </row>
    <row r="104" spans="1:24" ht="15.95" customHeight="1">
      <c r="A104" s="177" t="s">
        <v>123</v>
      </c>
      <c r="B104" s="53">
        <v>1</v>
      </c>
      <c r="C104" s="53">
        <v>60</v>
      </c>
    </row>
    <row r="105" spans="1:24" ht="13.5" customHeight="1">
      <c r="A105" s="179" t="s">
        <v>124</v>
      </c>
      <c r="B105" s="53">
        <v>1</v>
      </c>
      <c r="C105" s="53">
        <v>16</v>
      </c>
    </row>
    <row r="106" spans="1:24" ht="15.6" customHeight="1">
      <c r="A106" s="195" t="s">
        <v>125</v>
      </c>
      <c r="B106" s="53">
        <v>1</v>
      </c>
      <c r="C106" s="53">
        <v>50</v>
      </c>
    </row>
    <row r="107" spans="1:24" ht="17.100000000000001" customHeight="1">
      <c r="A107" s="196" t="s">
        <v>337</v>
      </c>
      <c r="B107" s="53">
        <v>1</v>
      </c>
      <c r="C107" s="53">
        <v>27</v>
      </c>
    </row>
    <row r="108" spans="1:24" ht="15.6" customHeight="1">
      <c r="A108" s="196" t="s">
        <v>338</v>
      </c>
      <c r="B108" s="183">
        <v>1</v>
      </c>
      <c r="C108" s="183">
        <v>109</v>
      </c>
    </row>
    <row r="109" spans="1:24" ht="13.5" customHeight="1">
      <c r="A109" s="193" t="s">
        <v>118</v>
      </c>
      <c r="B109" s="185">
        <f>SUM(B101:B108)</f>
        <v>8</v>
      </c>
      <c r="C109" s="185">
        <f>SUM(C101:C108)</f>
        <v>392</v>
      </c>
    </row>
    <row r="110" spans="1:24" ht="13.5" customHeight="1">
      <c r="A110" s="6"/>
    </row>
    <row r="111" spans="1:24" ht="13.5" customHeight="1">
      <c r="A111" s="6"/>
    </row>
    <row r="112" spans="1:24" ht="13.5" customHeight="1">
      <c r="A112" s="6"/>
    </row>
    <row r="113" spans="1:1" ht="13.5" customHeight="1">
      <c r="A113" s="6"/>
    </row>
    <row r="114" spans="1:1" ht="12" customHeight="1">
      <c r="A114" s="6"/>
    </row>
    <row r="115" spans="1:1" ht="12" customHeight="1">
      <c r="A115" s="6"/>
    </row>
    <row r="116" spans="1:1" ht="12" customHeight="1">
      <c r="A116" s="6"/>
    </row>
    <row r="117" spans="1:1" ht="12" customHeight="1">
      <c r="A117" s="6"/>
    </row>
    <row r="118" spans="1:1" ht="12" customHeight="1">
      <c r="A118" s="6"/>
    </row>
    <row r="119" spans="1:1" ht="12" customHeight="1">
      <c r="A119" s="6"/>
    </row>
    <row r="120" spans="1:1" ht="12" customHeight="1">
      <c r="A120" s="6"/>
    </row>
    <row r="121" spans="1:1" ht="12" customHeight="1">
      <c r="A121" s="6"/>
    </row>
    <row r="122" spans="1:1" ht="12" customHeight="1">
      <c r="A122" s="6"/>
    </row>
    <row r="123" spans="1:1" ht="12" customHeight="1">
      <c r="A123" s="6"/>
    </row>
    <row r="124" spans="1:1" ht="12" customHeight="1">
      <c r="A124" s="6"/>
    </row>
    <row r="125" spans="1:1" ht="12" customHeight="1">
      <c r="A125" s="6"/>
    </row>
    <row r="126" spans="1:1" ht="12" customHeight="1">
      <c r="A126" s="6"/>
    </row>
    <row r="127" spans="1:1" ht="12" customHeight="1">
      <c r="A127" s="6"/>
    </row>
    <row r="128" spans="1:1" ht="12" customHeight="1">
      <c r="A128" s="6"/>
    </row>
    <row r="129" spans="1:1" ht="12" customHeight="1">
      <c r="A129" s="6"/>
    </row>
    <row r="130" spans="1:1" ht="12" customHeight="1">
      <c r="A130" s="6"/>
    </row>
    <row r="131" spans="1:1" ht="12" customHeight="1">
      <c r="A131" s="6"/>
    </row>
    <row r="132" spans="1:1" ht="12" customHeight="1">
      <c r="A132" s="6"/>
    </row>
    <row r="133" spans="1:1" ht="12" customHeight="1">
      <c r="A133" s="6"/>
    </row>
    <row r="134" spans="1:1" ht="12" customHeight="1">
      <c r="A134" s="6"/>
    </row>
    <row r="135" spans="1:1" ht="12" customHeight="1">
      <c r="A135" s="6"/>
    </row>
    <row r="136" spans="1:1" ht="12" customHeight="1">
      <c r="A136" s="6"/>
    </row>
    <row r="137" spans="1:1" ht="12" customHeight="1">
      <c r="A137" s="6"/>
    </row>
    <row r="138" spans="1:1" ht="12" customHeight="1">
      <c r="A138" s="6"/>
    </row>
    <row r="139" spans="1:1" ht="12" customHeight="1">
      <c r="A139" s="6"/>
    </row>
    <row r="140" spans="1:1" ht="12" customHeight="1">
      <c r="A140" s="6"/>
    </row>
    <row r="141" spans="1:1" ht="12" customHeight="1">
      <c r="A141" s="6"/>
    </row>
    <row r="142" spans="1:1" ht="12" customHeight="1">
      <c r="A142" s="6"/>
    </row>
    <row r="143" spans="1:1" ht="12" customHeight="1">
      <c r="A143" s="6"/>
    </row>
    <row r="144" spans="1:1" ht="12" customHeight="1">
      <c r="A144" s="6"/>
    </row>
    <row r="145" spans="1:1" ht="12" customHeight="1">
      <c r="A145" s="6"/>
    </row>
    <row r="146" spans="1:1" ht="12" customHeight="1"/>
    <row r="147" spans="1:1" ht="12" customHeight="1"/>
    <row r="148" spans="1:1" ht="12" customHeight="1"/>
    <row r="149" spans="1:1" ht="12" customHeight="1"/>
    <row r="150" spans="1:1" ht="12" customHeight="1"/>
    <row r="151" spans="1:1" ht="12" customHeight="1"/>
    <row r="152" spans="1:1" ht="12" customHeight="1"/>
    <row r="153" spans="1:1" ht="12" customHeight="1"/>
    <row r="154" spans="1:1" ht="12" customHeight="1"/>
    <row r="155" spans="1:1" ht="12" customHeight="1"/>
    <row r="156" spans="1:1" ht="12" customHeight="1"/>
    <row r="157" spans="1:1" ht="12" customHeight="1"/>
    <row r="158" spans="1:1" ht="12" customHeight="1"/>
    <row r="159" spans="1:1" ht="12" customHeight="1"/>
    <row r="160" spans="1:1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</sheetData>
  <mergeCells count="12">
    <mergeCell ref="R2:S2"/>
    <mergeCell ref="P2:Q2"/>
    <mergeCell ref="D2:E2"/>
    <mergeCell ref="B2:C2"/>
    <mergeCell ref="L2:M2"/>
    <mergeCell ref="N2:O2"/>
    <mergeCell ref="A99:A100"/>
    <mergeCell ref="B99:C99"/>
    <mergeCell ref="F2:G2"/>
    <mergeCell ref="H2:I2"/>
    <mergeCell ref="J2:K2"/>
    <mergeCell ref="A2:A3"/>
  </mergeCells>
  <pageMargins left="0.7" right="0.7" top="0.75" bottom="0.75" header="0" footer="0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табл.1,1</vt:lpstr>
      <vt:lpstr>табл.1.2</vt:lpstr>
      <vt:lpstr>табл.1.3</vt:lpstr>
      <vt:lpstr>табл.1.4</vt:lpstr>
      <vt:lpstr>таблица 2</vt:lpstr>
      <vt:lpstr>таблица 3.1</vt:lpstr>
      <vt:lpstr>таблица 3.2</vt:lpstr>
      <vt:lpstr>таблица 4</vt:lpstr>
      <vt:lpstr>таблица 5</vt:lpstr>
      <vt:lpstr>таблица 6</vt:lpstr>
      <vt:lpstr>таблица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Жанна Заколюжная</cp:lastModifiedBy>
  <cp:lastPrinted>2024-06-13T11:52:57Z</cp:lastPrinted>
  <dcterms:created xsi:type="dcterms:W3CDTF">2009-05-25T10:55:04Z</dcterms:created>
  <dcterms:modified xsi:type="dcterms:W3CDTF">2024-06-13T11:54:36Z</dcterms:modified>
</cp:coreProperties>
</file>